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kor20865\Downloads\"/>
    </mc:Choice>
  </mc:AlternateContent>
  <xr:revisionPtr revIDLastSave="0" documentId="8_{7B7715CA-CFD6-46C5-95DC-8032FA3BFD16}" xr6:coauthVersionLast="41" xr6:coauthVersionMax="41" xr10:uidLastSave="{00000000-0000-0000-0000-000000000000}"/>
  <bookViews>
    <workbookView xWindow="-120" yWindow="-120" windowWidth="20730" windowHeight="11160" tabRatio="649" xr2:uid="{00000000-000D-0000-FFFF-FFFF00000000}"/>
  </bookViews>
  <sheets>
    <sheet name="Grading Sheet" sheetId="1" r:id="rId1"/>
    <sheet name="Budget Expenses" sheetId="2" r:id="rId2"/>
    <sheet name="Loans" sheetId="3" r:id="rId3"/>
    <sheet name="Stats" sheetId="4" r:id="rId4"/>
    <sheet name="Data" sheetId="5" state="hidden" r:id="rId5"/>
  </sheets>
  <definedNames>
    <definedName name="height">Stats!$A$2:$A$103</definedName>
    <definedName name="Z_8A50E3A6_4261_4BD1_A94F_918D0E3EEAC3_.wvu.Cols" localSheetId="3" hidden="1">Stats!$AL:$AL</definedName>
  </definedNames>
  <calcPr calcId="191029"/>
  <customWorkbookViews>
    <customWorkbookView name="Richard Ketchersid - Personal View" guid="{8A50E3A6-4261-4BD1-A94F-918D0E3EEAC3}" mergeInterval="0" personalView="1" xWindow="2282" yWindow="53" windowWidth="1440" windowHeight="762" tabRatio="649" activeSheetId="4"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2" i="4" l="1"/>
  <c r="AL3" i="4"/>
  <c r="AL4" i="4" s="1"/>
  <c r="AL5" i="4" s="1"/>
  <c r="AL6" i="4" s="1"/>
  <c r="AL7" i="4" l="1"/>
  <c r="AL8" i="4" s="1"/>
  <c r="AL9" i="4" s="1"/>
  <c r="AL10" i="4" s="1"/>
  <c r="AL11" i="4" s="1"/>
  <c r="AL12" i="4" s="1"/>
  <c r="AL13" i="4" s="1"/>
  <c r="AL14" i="4" s="1"/>
  <c r="AL15" i="4" s="1"/>
  <c r="AL16" i="4" s="1"/>
  <c r="AL17" i="4" s="1"/>
  <c r="AL18" i="4" s="1"/>
  <c r="AL19" i="4" s="1"/>
  <c r="AL20" i="4" s="1"/>
  <c r="AL21" i="4" s="1"/>
  <c r="AL22" i="4" s="1"/>
  <c r="AL23" i="4" s="1"/>
  <c r="AL24" i="4" s="1"/>
  <c r="AL25" i="4" s="1"/>
  <c r="AL26" i="4" s="1"/>
  <c r="AL27" i="4" s="1"/>
  <c r="AL28" i="4" s="1"/>
  <c r="AL29" i="4" s="1"/>
  <c r="AL30" i="4" s="1"/>
  <c r="AL31" i="4" s="1"/>
  <c r="AL32" i="4" s="1"/>
  <c r="AL33" i="4" s="1"/>
  <c r="AL34" i="4" s="1"/>
  <c r="AL35" i="4" s="1"/>
  <c r="AL36" i="4" s="1"/>
  <c r="AL37" i="4" s="1"/>
  <c r="AL38" i="4" s="1"/>
  <c r="AL39" i="4" s="1"/>
  <c r="AL40" i="4" s="1"/>
  <c r="AL41" i="4" s="1"/>
  <c r="AL42" i="4" s="1"/>
  <c r="AL43" i="4" s="1"/>
  <c r="AL44" i="4" s="1"/>
  <c r="AL45" i="4" s="1"/>
  <c r="AL46" i="4" s="1"/>
  <c r="AL47" i="4" s="1"/>
  <c r="AL48" i="4" s="1"/>
  <c r="AL49" i="4" s="1"/>
  <c r="AL50" i="4" s="1"/>
  <c r="AL51" i="4" s="1"/>
  <c r="AL52" i="4" s="1"/>
  <c r="AL53" i="4" s="1"/>
  <c r="AL54" i="4" s="1"/>
  <c r="AL55" i="4" s="1"/>
  <c r="AL56" i="4" s="1"/>
  <c r="AL57" i="4" s="1"/>
  <c r="AL58" i="4" s="1"/>
  <c r="AL59" i="4" s="1"/>
  <c r="AL60" i="4" s="1"/>
  <c r="AL61" i="4" s="1"/>
  <c r="AL62" i="4" s="1"/>
  <c r="AL63" i="4" s="1"/>
  <c r="AL64" i="4" s="1"/>
  <c r="AL65" i="4" s="1"/>
  <c r="AL66" i="4" s="1"/>
  <c r="AL67" i="4" s="1"/>
  <c r="AL68" i="4" s="1"/>
  <c r="AL69" i="4" s="1"/>
  <c r="AL70" i="4" s="1"/>
  <c r="AL71" i="4" s="1"/>
  <c r="AL72" i="4" s="1"/>
  <c r="AL73" i="4" s="1"/>
  <c r="AL74" i="4" s="1"/>
  <c r="AL75" i="4" s="1"/>
  <c r="AL76" i="4" s="1"/>
  <c r="AL77" i="4" s="1"/>
  <c r="AL78" i="4" s="1"/>
  <c r="AL79" i="4" s="1"/>
  <c r="AL80" i="4" s="1"/>
  <c r="AL81" i="4" s="1"/>
  <c r="AL82" i="4" s="1"/>
  <c r="AL83" i="4" s="1"/>
  <c r="AL84" i="4" s="1"/>
  <c r="AL85" i="4" s="1"/>
  <c r="AL86" i="4" s="1"/>
  <c r="AL87" i="4" s="1"/>
  <c r="AL88" i="4" s="1"/>
  <c r="AL89" i="4" s="1"/>
  <c r="AL90" i="4" s="1"/>
  <c r="AL91" i="4" s="1"/>
  <c r="AL92" i="4" s="1"/>
  <c r="AL93" i="4" s="1"/>
  <c r="AL94" i="4" s="1"/>
  <c r="AL95" i="4" s="1"/>
  <c r="AL96" i="4" s="1"/>
  <c r="AL97" i="4" s="1"/>
  <c r="AL98" i="4" s="1"/>
  <c r="AL99" i="4" s="1"/>
  <c r="AL100" i="4" s="1"/>
  <c r="AL101" i="4" s="1"/>
  <c r="AL102" i="4" s="1"/>
  <c r="AL103" i="4" s="1"/>
  <c r="H16" i="4" l="1"/>
  <c r="H15" i="4"/>
  <c r="H14" i="4"/>
  <c r="H13" i="4"/>
  <c r="H12" i="4"/>
  <c r="H11" i="4"/>
  <c r="H10" i="4"/>
  <c r="H9" i="4"/>
  <c r="H8" i="4"/>
  <c r="H7" i="4"/>
  <c r="H6" i="4"/>
  <c r="A2" i="4" l="1"/>
  <c r="C18" i="1" l="1"/>
  <c r="C10" i="1"/>
  <c r="A3" i="4" l="1"/>
  <c r="B18" i="1"/>
  <c r="A4" i="4" l="1"/>
  <c r="B10" i="1"/>
  <c r="A5" i="4" l="1"/>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2" i="5"/>
  <c r="A6" i="4" l="1"/>
  <c r="B29" i="1"/>
  <c r="B31" i="1" s="1"/>
  <c r="C29" i="1"/>
  <c r="C31" i="1" s="1"/>
  <c r="A7" i="4" l="1"/>
  <c r="A8" i="4" l="1"/>
  <c r="A9" i="4" l="1"/>
  <c r="A10" i="4" l="1"/>
  <c r="A11" i="4" l="1"/>
  <c r="A12" i="4" l="1"/>
  <c r="A13" i="4" l="1"/>
  <c r="A14" i="4" l="1"/>
  <c r="A15" i="4" l="1"/>
  <c r="A16" i="4" l="1"/>
  <c r="A17" i="4" l="1"/>
  <c r="A18" i="4" l="1"/>
  <c r="A19" i="4" l="1"/>
  <c r="A20" i="4" l="1"/>
  <c r="A21" i="4" l="1"/>
  <c r="A22" i="4" l="1"/>
  <c r="A23" i="4" l="1"/>
  <c r="A24" i="4" l="1"/>
  <c r="A25" i="4" l="1"/>
  <c r="A26" i="4" l="1"/>
  <c r="A27" i="4" l="1"/>
  <c r="A28" i="4" l="1"/>
  <c r="A29" i="4" l="1"/>
  <c r="A30" i="4" l="1"/>
  <c r="A31" i="4" l="1"/>
  <c r="A32" i="4" l="1"/>
  <c r="A33" i="4" l="1"/>
  <c r="A34" i="4" l="1"/>
  <c r="A35" i="4" l="1"/>
  <c r="A36" i="4" l="1"/>
  <c r="A37" i="4" l="1"/>
  <c r="A38" i="4" l="1"/>
  <c r="A39" i="4" l="1"/>
  <c r="A40" i="4" l="1"/>
  <c r="A41" i="4" l="1"/>
  <c r="A42" i="4" l="1"/>
  <c r="A43" i="4" l="1"/>
  <c r="A44" i="4" l="1"/>
  <c r="A45" i="4" l="1"/>
  <c r="A46" i="4" l="1"/>
  <c r="A47" i="4" l="1"/>
  <c r="A48" i="4" l="1"/>
  <c r="A49" i="4" l="1"/>
  <c r="A50" i="4" l="1"/>
  <c r="A51" i="4" l="1"/>
  <c r="A52" i="4" l="1"/>
  <c r="A53" i="4" l="1"/>
  <c r="A54" i="4" l="1"/>
  <c r="A55" i="4" l="1"/>
  <c r="A56" i="4" l="1"/>
  <c r="A57" i="4" l="1"/>
  <c r="A58" i="4" l="1"/>
  <c r="A59" i="4" l="1"/>
  <c r="A60" i="4" l="1"/>
  <c r="A61" i="4" l="1"/>
  <c r="A62" i="4" l="1"/>
  <c r="A63" i="4" l="1"/>
  <c r="A64" i="4" l="1"/>
  <c r="A65" i="4" l="1"/>
  <c r="A66" i="4" l="1"/>
  <c r="A67" i="4" l="1"/>
  <c r="A68" i="4" l="1"/>
  <c r="A69" i="4" l="1"/>
  <c r="A70" i="4" l="1"/>
  <c r="A71" i="4" l="1"/>
  <c r="A72" i="4" l="1"/>
  <c r="A73" i="4" l="1"/>
  <c r="A74" i="4" l="1"/>
  <c r="A75" i="4" l="1"/>
  <c r="A76" i="4" l="1"/>
  <c r="A77" i="4" l="1"/>
  <c r="A78" i="4" l="1"/>
  <c r="A79" i="4" l="1"/>
  <c r="A80" i="4" l="1"/>
  <c r="A81" i="4" l="1"/>
  <c r="A82" i="4" l="1"/>
  <c r="A83" i="4" l="1"/>
  <c r="A84" i="4" l="1"/>
  <c r="A85" i="4" l="1"/>
  <c r="A86" i="4" l="1"/>
  <c r="A87" i="4" l="1"/>
  <c r="A88" i="4" l="1"/>
  <c r="A89" i="4" l="1"/>
  <c r="A90" i="4" l="1"/>
  <c r="A91" i="4" l="1"/>
  <c r="A92" i="4" l="1"/>
  <c r="A93" i="4" l="1"/>
  <c r="A94" i="4" l="1"/>
  <c r="A95" i="4" l="1"/>
  <c r="A96" i="4" l="1"/>
  <c r="A97" i="4" l="1"/>
  <c r="A98" i="4" l="1"/>
  <c r="A99" i="4" l="1"/>
  <c r="A100" i="4" l="1"/>
  <c r="A101" i="4" l="1"/>
  <c r="A103" i="4" l="1"/>
  <c r="A102" i="4"/>
</calcChain>
</file>

<file path=xl/sharedStrings.xml><?xml version="1.0" encoding="utf-8"?>
<sst xmlns="http://schemas.openxmlformats.org/spreadsheetml/2006/main" count="210" uniqueCount="99">
  <si>
    <t>Lodging</t>
  </si>
  <si>
    <t>Source</t>
  </si>
  <si>
    <t>formula</t>
  </si>
  <si>
    <t>number</t>
  </si>
  <si>
    <t>Mean</t>
  </si>
  <si>
    <t>Median</t>
  </si>
  <si>
    <t>Mode</t>
  </si>
  <si>
    <t>Range</t>
  </si>
  <si>
    <t>Minimum</t>
  </si>
  <si>
    <t>Maximum</t>
  </si>
  <si>
    <t>Standard Deviation</t>
  </si>
  <si>
    <t>z score for your height</t>
  </si>
  <si>
    <t>Descriptive Statistics</t>
  </si>
  <si>
    <t>Frequency Distribution</t>
  </si>
  <si>
    <t>Location identified</t>
  </si>
  <si>
    <t>Low</t>
  </si>
  <si>
    <t>High</t>
  </si>
  <si>
    <t>Transportation</t>
  </si>
  <si>
    <t>Item</t>
  </si>
  <si>
    <t>Qty</t>
  </si>
  <si>
    <t>Description</t>
  </si>
  <si>
    <t>numbers</t>
  </si>
  <si>
    <t>Number or NA</t>
  </si>
  <si>
    <t>Formulas</t>
  </si>
  <si>
    <t>Link or citation</t>
  </si>
  <si>
    <t>(Add rows as needed)</t>
  </si>
  <si>
    <t>(add rows as needed)</t>
  </si>
  <si>
    <t xml:space="preserve">Food </t>
  </si>
  <si>
    <t>Numbers</t>
  </si>
  <si>
    <t>Entertainment and Misc.</t>
  </si>
  <si>
    <t xml:space="preserve">Budget Total: </t>
  </si>
  <si>
    <t>Travel Expenses identified and calculated for the entire group with an Excel formula</t>
  </si>
  <si>
    <t>Lodging Expenses identified and calculated for the entire group with an Excel formula</t>
  </si>
  <si>
    <t>Food Expenses identified and calculated for the entire group with an Excel formula</t>
  </si>
  <si>
    <t>Entertainment Expenses identified and calculated for the entire group with an Excel formula</t>
  </si>
  <si>
    <t>Points Earned</t>
  </si>
  <si>
    <t>Points Possible</t>
  </si>
  <si>
    <t>Comments</t>
  </si>
  <si>
    <t>Location</t>
  </si>
  <si>
    <t xml:space="preserve">(remember to create the Histogram, too). </t>
  </si>
  <si>
    <r>
      <t xml:space="preserve">Requirements: Answer each question fully. Answers must be recorded on the worksheet. </t>
    </r>
    <r>
      <rPr>
        <b/>
        <sz val="11"/>
        <color rgb="FFFF0000"/>
        <rFont val="Calibri"/>
        <family val="2"/>
      </rPr>
      <t>EXCEL FORMULAS MUST BE USED</t>
    </r>
    <r>
      <rPr>
        <b/>
        <sz val="11"/>
        <rFont val="Calibri"/>
        <family val="2"/>
      </rPr>
      <t xml:space="preserve">. </t>
    </r>
  </si>
  <si>
    <t>Mean, Median, Mode</t>
  </si>
  <si>
    <t>Range, Minimum, Maximum</t>
  </si>
  <si>
    <t>Histogram</t>
  </si>
  <si>
    <t>z-Score</t>
  </si>
  <si>
    <t>Price each</t>
  </si>
  <si>
    <t>Total price</t>
  </si>
  <si>
    <t>Generated Data</t>
  </si>
  <si>
    <t>Bins</t>
  </si>
  <si>
    <t>Budget Expenses</t>
  </si>
  <si>
    <t>Stats</t>
  </si>
  <si>
    <t>Total Budget</t>
  </si>
  <si>
    <t>Total for Major Assignment 1</t>
  </si>
  <si>
    <t>Major Assignment 1</t>
  </si>
  <si>
    <t>Budget Expenses total</t>
  </si>
  <si>
    <t>Stats total</t>
  </si>
  <si>
    <r>
      <t>•</t>
    </r>
    <r>
      <rPr>
        <sz val="11"/>
        <color rgb="FF000000"/>
        <rFont val="Calibri"/>
        <family val="2"/>
        <scheme val="minor"/>
      </rPr>
      <t xml:space="preserve">Travel expenses, such as plane or bus fare, local travel within the area. </t>
    </r>
  </si>
  <si>
    <r>
      <t>•</t>
    </r>
    <r>
      <rPr>
        <sz val="11"/>
        <color rgb="FF000000"/>
        <rFont val="Calibri"/>
        <family val="2"/>
        <scheme val="minor"/>
      </rPr>
      <t xml:space="preserve">Lodging expenses. If you plan to camp, you will include expenses for your camping gear. </t>
    </r>
  </si>
  <si>
    <r>
      <t>•</t>
    </r>
    <r>
      <rPr>
        <sz val="11"/>
        <color rgb="FF000000"/>
        <rFont val="Calibri"/>
        <family val="2"/>
        <scheme val="minor"/>
      </rPr>
      <t xml:space="preserve">Food expenses while you are on your trip. One way to do this is to research cost of living in your destination county to find out what a local family would expect to budget to pay for food. Another is to research local restaurants and groceries. </t>
    </r>
  </si>
  <si>
    <r>
      <t>•</t>
    </r>
    <r>
      <rPr>
        <sz val="11"/>
        <color rgb="FF000000"/>
        <rFont val="Calibri"/>
        <family val="2"/>
        <scheme val="minor"/>
      </rPr>
      <t>Entertainment or activity expenses and/or miscellaneous expenses that may occur.</t>
    </r>
  </si>
  <si>
    <t>You are going on a dream vacation with five of your closest friends for a week.  Since you are taking a math course, your friends asked you to come up with a budget to see how much it will cost each of you.  Please identify your location in the US (input in Cell D2) and then determine the total costs (for everyone going) - remember to be thorough so the group does not run out of money.  Your expense list must include the following (this means that you cannot book an all-expenses paid trip):</t>
  </si>
  <si>
    <t>Your height (in inches)</t>
  </si>
  <si>
    <t>Input Name Here</t>
  </si>
  <si>
    <t>Loans</t>
  </si>
  <si>
    <t>Possible Points</t>
  </si>
  <si>
    <t>Explain in 25 to 100 words which loan is the best option and why.</t>
  </si>
  <si>
    <t>Question 2 total</t>
  </si>
  <si>
    <r>
      <t xml:space="preserve">Suppose you all decide you want to finance the trip with a loan.  Find two different available offers (the internet is a good source). Make sure the interest rate and loan length are both different in each option.  Calculate the monthly payment amount, the total amount you will pay over the life of the loan and the total interest you will pay.   NOTE:  You can find loan rates on major bank and credit union websites without providing personal information, feel free  to use one of the  links here.
Loan payment formula:  </t>
    </r>
    <r>
      <rPr>
        <b/>
        <sz val="11"/>
        <color theme="1"/>
        <rFont val="Calibri"/>
        <family val="2"/>
        <scheme val="minor"/>
      </rPr>
      <t>PMT = P*(r/n)/(1 - (1 + r/n)^(-n*t))</t>
    </r>
    <r>
      <rPr>
        <sz val="11"/>
        <color theme="1"/>
        <rFont val="Calibri"/>
        <family val="2"/>
        <scheme val="minor"/>
      </rPr>
      <t xml:space="preserve">
PMT is the payment required to pay off a loan of $P at interest rate, r%, compounded n times per year for t years.
</t>
    </r>
    <r>
      <rPr>
        <b/>
        <sz val="11"/>
        <color theme="1"/>
        <rFont val="Calibri"/>
        <family val="2"/>
        <scheme val="minor"/>
      </rPr>
      <t xml:space="preserve">
You must use Excel formulas including cell references to calculate the loan payment, total paid and interest paid.</t>
    </r>
  </si>
  <si>
    <t>Loan A</t>
  </si>
  <si>
    <t>Loan B</t>
  </si>
  <si>
    <t>Link to Credit Card Interest Rate Source</t>
  </si>
  <si>
    <t>Principal (P) (same for both loans)</t>
  </si>
  <si>
    <t>NerdWallet</t>
  </si>
  <si>
    <t>rate ( r)</t>
  </si>
  <si>
    <t>Credit Karma</t>
  </si>
  <si>
    <t># of Compoundings per year (n)</t>
  </si>
  <si>
    <t>Top10PersonalLoans</t>
  </si>
  <si>
    <t>time in years (t)</t>
  </si>
  <si>
    <t>Payment (PMT)</t>
  </si>
  <si>
    <t>Total Paid</t>
  </si>
  <si>
    <t>Interest Paid</t>
  </si>
  <si>
    <t>PMT Calculation</t>
  </si>
  <si>
    <t>Total cost of Loan</t>
  </si>
  <si>
    <t>Total Interest Paid</t>
  </si>
  <si>
    <t>Frequency</t>
  </si>
  <si>
    <t>Bin Width</t>
  </si>
  <si>
    <r>
      <t xml:space="preserve">Using the randomizing data set of 102 heights provided and </t>
    </r>
    <r>
      <rPr>
        <sz val="11"/>
        <color rgb="FFFF0000"/>
        <rFont val="Calibri"/>
        <family val="2"/>
        <scheme val="minor"/>
      </rPr>
      <t>using Excel formulas with cell references</t>
    </r>
    <r>
      <rPr>
        <sz val="11"/>
        <color theme="1"/>
        <rFont val="Calibri"/>
        <family val="2"/>
        <scheme val="minor"/>
      </rPr>
      <t xml:space="preserve"> find the following Descriptive Statistics:
    • Mean
    • Median
    • Mode
    • Range
    • Minimum
    • Maximum
    • Standard deviation
    • The z score for your height (use the computed mean and standard deviation)
Also, </t>
    </r>
    <r>
      <rPr>
        <sz val="11"/>
        <color rgb="FFFF0000"/>
        <rFont val="Calibri"/>
        <family val="2"/>
        <scheme val="minor"/>
      </rPr>
      <t>using Excel formulas with cell references</t>
    </r>
    <r>
      <rPr>
        <sz val="11"/>
        <color theme="1"/>
        <rFont val="Calibri"/>
        <family val="2"/>
        <scheme val="minor"/>
      </rPr>
      <t xml:space="preserve"> complete the following:
   • Frequency distribution
   • Histogram – Create a Graphical Representation of the Data </t>
    </r>
  </si>
  <si>
    <t>Cumulative Frequency</t>
  </si>
  <si>
    <t>Histogram - Bin width</t>
  </si>
  <si>
    <t>Full Name</t>
  </si>
  <si>
    <t>Height
Data</t>
  </si>
  <si>
    <t>Set up of Bins (Low and High Formulas)</t>
  </si>
  <si>
    <t>Frequency Columns</t>
  </si>
  <si>
    <t xml:space="preserve">Discuss which loan would be a better option and why: (8 points!) </t>
  </si>
  <si>
    <t>The Height Data is named height, you may use this name in your formulas.</t>
  </si>
  <si>
    <t>Input name below to 
generate the data</t>
  </si>
  <si>
    <t>Formula Required</t>
  </si>
  <si>
    <t>Each cell is color coded as indicated to the left. The cell will change to grey after it has been completed.</t>
  </si>
  <si>
    <t>Number/Text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</si>
</sst>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000000000000000000"/>
  </numFmts>
  <fonts count="21" x14ac:knownFonts="1">
    <font>
      <sz val="11"/>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b/>
      <sz val="11"/>
      <name val="Calibri"/>
      <family val="2"/>
    </font>
    <font>
      <sz val="11"/>
      <name val="Calibri"/>
      <family val="2"/>
      <scheme val="minor"/>
    </font>
    <font>
      <sz val="11"/>
      <name val="Calibri"/>
      <family val="2"/>
    </font>
    <font>
      <b/>
      <sz val="16"/>
      <color theme="0"/>
      <name val="Calibri"/>
      <family val="2"/>
    </font>
    <font>
      <b/>
      <sz val="11"/>
      <color rgb="FFFF0000"/>
      <name val="Calibri"/>
      <family val="2"/>
    </font>
    <font>
      <sz val="11"/>
      <color rgb="FFFF0000"/>
      <name val="Calibri"/>
      <family val="2"/>
      <scheme val="minor"/>
    </font>
    <font>
      <sz val="11"/>
      <color rgb="FF000000"/>
      <name val="Calibri"/>
      <family val="2"/>
      <scheme val="minor"/>
    </font>
    <font>
      <sz val="11"/>
      <color theme="1"/>
      <name val="Arial"/>
      <family val="2"/>
    </font>
    <font>
      <b/>
      <sz val="12"/>
      <color theme="0"/>
      <name val="Calibri"/>
      <family val="2"/>
    </font>
    <font>
      <u/>
      <sz val="11"/>
      <color theme="10"/>
      <name val="Calibri"/>
      <family val="2"/>
      <scheme val="minor"/>
    </font>
    <font>
      <b/>
      <u/>
      <sz val="12"/>
      <color theme="10"/>
      <name val="Calibri"/>
      <family val="2"/>
      <scheme val="minor"/>
    </font>
    <font>
      <b/>
      <u/>
      <sz val="11"/>
      <color theme="10"/>
      <name val="Calibri"/>
      <family val="2"/>
      <scheme val="minor"/>
    </font>
    <font>
      <b/>
      <sz val="11"/>
      <color rgb="FFFF0000"/>
      <name val="Calibri"/>
      <family val="2"/>
      <scheme val="minor"/>
    </font>
    <font>
      <sz val="14"/>
      <name val="Calibri"/>
      <family val="2"/>
      <scheme val="minor"/>
    </font>
    <font>
      <b/>
      <sz val="12"/>
      <color rgb="FFFFFF00"/>
      <name val="Calibri"/>
      <family val="2"/>
    </font>
    <font>
      <b/>
      <sz val="11"/>
      <color rgb="FFFFFF00"/>
      <name val="Calibri"/>
      <family val="2"/>
      <scheme val="minor"/>
    </font>
    <font>
      <b/>
      <sz val="14"/>
      <name val="Calibri"/>
      <family val="2"/>
      <scheme val="minor"/>
    </font>
  </fonts>
  <fills count="10">
    <fill>
      <patternFill patternType="none"/>
    </fill>
    <fill>
      <patternFill patternType="gray125"/>
    </fill>
    <fill>
      <patternFill patternType="solid">
        <fgColor rgb="FF7030A0"/>
        <bgColor indexed="64"/>
      </patternFill>
    </fill>
    <fill>
      <patternFill patternType="solid">
        <fgColor rgb="FFCC99F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51">
    <border>
      <left/>
      <right/>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theme="9" tint="-0.249977111117893"/>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51">
    <xf numFmtId="0" fontId="0" fillId="0" borderId="0" xfId="0"/>
    <xf numFmtId="0" fontId="1" fillId="2" borderId="0" xfId="0" applyFont="1" applyFill="1"/>
    <xf numFmtId="0" fontId="5"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right" vertical="center" wrapText="1"/>
    </xf>
    <xf numFmtId="0" fontId="6"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6" xfId="0" applyFont="1" applyBorder="1"/>
    <xf numFmtId="0" fontId="6" fillId="0" borderId="13" xfId="0" applyFont="1" applyBorder="1" applyAlignment="1">
      <alignment horizontal="center" vertical="center" wrapText="1"/>
    </xf>
    <xf numFmtId="0" fontId="4" fillId="0" borderId="14" xfId="0" applyFont="1" applyBorder="1" applyAlignment="1">
      <alignment vertical="center" wrapText="1"/>
    </xf>
    <xf numFmtId="0" fontId="6" fillId="0" borderId="4" xfId="0" applyFont="1" applyBorder="1" applyAlignment="1">
      <alignmen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5" fillId="0" borderId="22" xfId="0" applyFont="1" applyBorder="1"/>
    <xf numFmtId="0" fontId="6" fillId="0" borderId="2" xfId="0" applyFont="1" applyBorder="1" applyAlignment="1">
      <alignment vertical="center" wrapText="1"/>
    </xf>
    <xf numFmtId="0" fontId="4" fillId="0" borderId="0" xfId="0" applyFont="1" applyBorder="1" applyAlignment="1">
      <alignment vertical="center" wrapText="1"/>
    </xf>
    <xf numFmtId="0" fontId="6" fillId="0" borderId="11" xfId="0" applyFont="1" applyBorder="1" applyAlignment="1">
      <alignment vertical="center" wrapText="1"/>
    </xf>
    <xf numFmtId="0" fontId="4" fillId="0" borderId="12"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6" fillId="0" borderId="25" xfId="0" applyFont="1" applyBorder="1" applyAlignment="1">
      <alignment vertical="center" wrapText="1"/>
    </xf>
    <xf numFmtId="0" fontId="4" fillId="0" borderId="25" xfId="0" applyFont="1" applyBorder="1" applyAlignment="1">
      <alignment horizontal="center" vertical="center" wrapText="1"/>
    </xf>
    <xf numFmtId="0" fontId="4" fillId="0" borderId="26" xfId="0" applyFont="1" applyBorder="1" applyAlignment="1">
      <alignment vertical="center" wrapText="1"/>
    </xf>
    <xf numFmtId="0" fontId="4" fillId="0" borderId="27" xfId="0" applyFont="1" applyBorder="1" applyAlignment="1">
      <alignment horizontal="right"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2" fillId="5" borderId="0" xfId="0" applyFont="1" applyFill="1"/>
    <xf numFmtId="0" fontId="0" fillId="5" borderId="0" xfId="0" applyFill="1"/>
    <xf numFmtId="164" fontId="0" fillId="5" borderId="0" xfId="0" applyNumberFormat="1" applyFill="1"/>
    <xf numFmtId="0" fontId="4" fillId="0" borderId="30" xfId="0" applyFont="1" applyBorder="1" applyAlignment="1">
      <alignment horizontal="right"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5" fillId="0" borderId="12" xfId="0" applyFont="1" applyBorder="1"/>
    <xf numFmtId="0" fontId="5" fillId="0" borderId="33" xfId="0" applyFont="1" applyBorder="1"/>
    <xf numFmtId="0" fontId="5" fillId="0" borderId="11" xfId="0" applyFont="1" applyBorder="1" applyAlignment="1">
      <alignment horizontal="center"/>
    </xf>
    <xf numFmtId="0" fontId="5" fillId="0" borderId="23" xfId="0" applyFont="1" applyBorder="1" applyAlignment="1">
      <alignment wrapText="1"/>
    </xf>
    <xf numFmtId="0" fontId="5" fillId="0" borderId="7" xfId="0" applyFont="1" applyBorder="1" applyAlignment="1">
      <alignment wrapText="1"/>
    </xf>
    <xf numFmtId="0" fontId="5" fillId="0" borderId="3" xfId="0" applyFont="1" applyBorder="1" applyAlignment="1">
      <alignment wrapText="1"/>
    </xf>
    <xf numFmtId="0" fontId="6" fillId="0" borderId="23" xfId="0" applyFont="1" applyBorder="1" applyAlignment="1">
      <alignment vertical="center" wrapText="1"/>
    </xf>
    <xf numFmtId="0" fontId="6" fillId="0" borderId="7" xfId="0" applyFont="1" applyBorder="1" applyAlignment="1">
      <alignment vertical="center" wrapText="1"/>
    </xf>
    <xf numFmtId="0" fontId="12" fillId="2" borderId="8" xfId="0" applyFont="1" applyFill="1" applyBorder="1" applyAlignment="1">
      <alignment vertical="center" wrapText="1"/>
    </xf>
    <xf numFmtId="0" fontId="6" fillId="0" borderId="26" xfId="0" applyFont="1" applyBorder="1" applyAlignment="1">
      <alignment horizontal="center" vertical="center" wrapText="1"/>
    </xf>
    <xf numFmtId="0" fontId="14" fillId="0" borderId="0" xfId="1" applyFont="1" applyAlignment="1">
      <alignment vertical="center"/>
    </xf>
    <xf numFmtId="0" fontId="15" fillId="0" borderId="0" xfId="1" applyFont="1" applyAlignment="1"/>
    <xf numFmtId="0" fontId="0" fillId="0" borderId="0" xfId="0" applyAlignment="1"/>
    <xf numFmtId="0" fontId="5" fillId="0" borderId="11" xfId="0" applyFont="1" applyBorder="1"/>
    <xf numFmtId="0" fontId="4" fillId="0" borderId="43" xfId="0" applyFont="1" applyBorder="1" applyAlignment="1">
      <alignment horizontal="center" vertical="center" wrapText="1"/>
    </xf>
    <xf numFmtId="0" fontId="5" fillId="0" borderId="7" xfId="0" applyFont="1" applyBorder="1"/>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0" borderId="0" xfId="0" applyProtection="1">
      <protection locked="0"/>
    </xf>
    <xf numFmtId="0" fontId="0" fillId="4" borderId="1" xfId="0" applyFill="1" applyBorder="1" applyAlignment="1" applyProtection="1">
      <alignment horizontal="center"/>
      <protection locked="0"/>
    </xf>
    <xf numFmtId="0" fontId="0" fillId="0" borderId="0" xfId="0" applyFill="1" applyProtection="1">
      <protection locked="0"/>
    </xf>
    <xf numFmtId="0" fontId="0" fillId="0" borderId="0" xfId="0" applyBorder="1" applyProtection="1">
      <protection locked="0"/>
    </xf>
    <xf numFmtId="0" fontId="2" fillId="0" borderId="0" xfId="0" applyFont="1" applyBorder="1" applyAlignment="1" applyProtection="1">
      <alignment horizontal="center"/>
      <protection locked="0"/>
    </xf>
    <xf numFmtId="0" fontId="0" fillId="0" borderId="0" xfId="0" applyBorder="1" applyAlignment="1" applyProtection="1">
      <alignment wrapText="1"/>
      <protection locked="0"/>
    </xf>
    <xf numFmtId="0" fontId="0" fillId="0" borderId="0" xfId="0" applyProtection="1">
      <protection hidden="1"/>
    </xf>
    <xf numFmtId="0" fontId="0" fillId="0" borderId="0" xfId="0" applyFill="1" applyProtection="1">
      <protection hidden="1"/>
    </xf>
    <xf numFmtId="0" fontId="0" fillId="0" borderId="0" xfId="0" applyProtection="1">
      <protection locked="0" hidden="1"/>
    </xf>
    <xf numFmtId="0" fontId="0" fillId="0" borderId="0" xfId="0" applyAlignment="1" applyProtection="1">
      <alignment horizontal="center"/>
      <protection locked="0"/>
    </xf>
    <xf numFmtId="0" fontId="19" fillId="2" borderId="0" xfId="0" applyFont="1" applyFill="1" applyAlignment="1" applyProtection="1">
      <alignment horizontal="center" wrapText="1"/>
    </xf>
    <xf numFmtId="0" fontId="2" fillId="0" borderId="0" xfId="0" applyFont="1" applyAlignment="1" applyProtection="1">
      <alignment horizontal="center"/>
      <protection hidden="1"/>
    </xf>
    <xf numFmtId="165" fontId="0" fillId="0" borderId="0" xfId="0" applyNumberFormat="1" applyProtection="1">
      <protection locked="0"/>
    </xf>
    <xf numFmtId="0" fontId="18" fillId="2" borderId="8" xfId="0" applyFont="1" applyFill="1" applyBorder="1" applyAlignment="1" applyProtection="1">
      <alignment horizontal="center" vertical="center" wrapText="1"/>
    </xf>
    <xf numFmtId="0" fontId="0" fillId="7" borderId="1" xfId="0" applyFill="1" applyBorder="1"/>
    <xf numFmtId="0" fontId="0" fillId="8" borderId="1" xfId="0" applyFill="1" applyBorder="1"/>
    <xf numFmtId="0" fontId="0" fillId="8" borderId="1" xfId="0" applyFill="1" applyBorder="1" applyAlignment="1">
      <alignment horizontal="center" vertical="center"/>
    </xf>
    <xf numFmtId="164" fontId="0" fillId="7" borderId="42" xfId="0" applyNumberFormat="1" applyFill="1" applyBorder="1" applyAlignment="1" applyProtection="1">
      <alignment horizontal="center"/>
      <protection hidden="1"/>
    </xf>
    <xf numFmtId="164" fontId="0" fillId="8" borderId="35" xfId="0" applyNumberFormat="1" applyFill="1" applyBorder="1" applyProtection="1">
      <protection locked="0"/>
    </xf>
    <xf numFmtId="164" fontId="0" fillId="8" borderId="33" xfId="0" applyNumberFormat="1" applyFill="1" applyBorder="1" applyProtection="1">
      <protection locked="0"/>
    </xf>
    <xf numFmtId="164" fontId="0" fillId="8" borderId="37" xfId="0" applyNumberFormat="1" applyFill="1" applyBorder="1" applyProtection="1">
      <protection locked="0"/>
    </xf>
    <xf numFmtId="2" fontId="0" fillId="8" borderId="37" xfId="0" applyNumberFormat="1" applyFill="1" applyBorder="1" applyProtection="1">
      <protection locked="0"/>
    </xf>
    <xf numFmtId="2" fontId="0" fillId="8" borderId="42" xfId="0" applyNumberFormat="1" applyFill="1" applyBorder="1" applyAlignment="1" applyProtection="1">
      <alignment horizontal="center"/>
      <protection locked="0"/>
    </xf>
    <xf numFmtId="2" fontId="0" fillId="8" borderId="46" xfId="0" applyNumberFormat="1" applyFill="1" applyBorder="1" applyAlignment="1" applyProtection="1">
      <alignment horizontal="center"/>
      <protection locked="0"/>
    </xf>
    <xf numFmtId="2" fontId="0" fillId="8" borderId="45" xfId="0" applyNumberFormat="1" applyFill="1" applyBorder="1" applyAlignment="1" applyProtection="1">
      <alignment horizontal="center"/>
      <protection locked="0"/>
    </xf>
    <xf numFmtId="2" fontId="0" fillId="8" borderId="47" xfId="0" applyNumberFormat="1" applyFill="1" applyBorder="1" applyAlignment="1" applyProtection="1">
      <alignment horizontal="center"/>
      <protection locked="0"/>
    </xf>
    <xf numFmtId="164" fontId="0" fillId="8" borderId="44" xfId="0" applyNumberFormat="1" applyFill="1" applyBorder="1" applyAlignment="1" applyProtection="1">
      <alignment horizontal="center"/>
      <protection locked="0"/>
    </xf>
    <xf numFmtId="164" fontId="0" fillId="8" borderId="48" xfId="0" applyNumberFormat="1" applyFill="1" applyBorder="1" applyAlignment="1" applyProtection="1">
      <alignment horizontal="center"/>
      <protection locked="0"/>
    </xf>
    <xf numFmtId="164" fontId="0" fillId="7" borderId="45" xfId="0" applyNumberFormat="1" applyFill="1" applyBorder="1" applyAlignment="1" applyProtection="1">
      <alignment horizontal="center"/>
      <protection hidden="1"/>
    </xf>
    <xf numFmtId="164" fontId="0" fillId="7" borderId="50" xfId="0" applyNumberFormat="1" applyFill="1" applyBorder="1" applyAlignment="1" applyProtection="1">
      <alignment horizontal="center"/>
      <protection hidden="1"/>
    </xf>
    <xf numFmtId="164" fontId="0" fillId="8" borderId="42" xfId="0" applyNumberFormat="1" applyFill="1" applyBorder="1" applyProtection="1">
      <protection locked="0"/>
    </xf>
    <xf numFmtId="164" fontId="0" fillId="8" borderId="45" xfId="0" applyNumberFormat="1" applyFill="1" applyBorder="1" applyProtection="1">
      <protection locked="0"/>
    </xf>
    <xf numFmtId="164" fontId="0" fillId="8" borderId="50" xfId="0" applyNumberFormat="1" applyFill="1" applyBorder="1" applyProtection="1">
      <protection locked="0"/>
    </xf>
    <xf numFmtId="0" fontId="0" fillId="7" borderId="34" xfId="0" applyFill="1" applyBorder="1" applyProtection="1">
      <protection locked="0"/>
    </xf>
    <xf numFmtId="0" fontId="0" fillId="7" borderId="18" xfId="0" applyFill="1" applyBorder="1" applyProtection="1">
      <protection locked="0"/>
    </xf>
    <xf numFmtId="0" fontId="0" fillId="7" borderId="36" xfId="0" applyFill="1" applyBorder="1" applyProtection="1">
      <protection locked="0"/>
    </xf>
    <xf numFmtId="0" fontId="16" fillId="9" borderId="22" xfId="0" applyFont="1" applyFill="1" applyBorder="1" applyAlignment="1">
      <alignment horizontal="center"/>
    </xf>
    <xf numFmtId="0" fontId="16" fillId="4" borderId="22" xfId="0" applyFont="1" applyFill="1" applyBorder="1" applyAlignment="1">
      <alignment horizontal="center"/>
    </xf>
    <xf numFmtId="0" fontId="16" fillId="0" borderId="0" xfId="0" applyFont="1" applyFill="1" applyBorder="1" applyAlignment="1"/>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3" fillId="2" borderId="0" xfId="0" applyFont="1" applyFill="1" applyAlignment="1">
      <alignment horizontal="center"/>
    </xf>
    <xf numFmtId="0" fontId="3" fillId="2" borderId="10" xfId="0" applyFont="1" applyFill="1" applyBorder="1" applyAlignment="1">
      <alignment horizontal="center"/>
    </xf>
    <xf numFmtId="0" fontId="0" fillId="4" borderId="19"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10" fillId="0" borderId="34" xfId="0" applyFont="1" applyBorder="1" applyAlignment="1">
      <alignment wrapText="1"/>
    </xf>
    <xf numFmtId="0" fontId="10" fillId="0" borderId="38" xfId="0" applyFont="1" applyBorder="1" applyAlignment="1">
      <alignment wrapText="1"/>
    </xf>
    <xf numFmtId="0" fontId="10" fillId="0" borderId="35" xfId="0" applyFont="1" applyBorder="1" applyAlignment="1">
      <alignment wrapText="1"/>
    </xf>
    <xf numFmtId="0" fontId="10" fillId="0" borderId="18" xfId="0" applyFont="1" applyBorder="1" applyAlignment="1">
      <alignment wrapText="1"/>
    </xf>
    <xf numFmtId="0" fontId="10" fillId="0" borderId="11" xfId="0" applyFont="1" applyBorder="1" applyAlignment="1">
      <alignment wrapText="1"/>
    </xf>
    <xf numFmtId="0" fontId="10" fillId="0" borderId="33" xfId="0" applyFont="1" applyBorder="1" applyAlignment="1">
      <alignment wrapText="1"/>
    </xf>
    <xf numFmtId="0" fontId="10" fillId="0" borderId="36" xfId="0" applyFont="1" applyBorder="1" applyAlignment="1">
      <alignment wrapText="1"/>
    </xf>
    <xf numFmtId="0" fontId="10" fillId="0" borderId="39" xfId="0" applyFont="1" applyBorder="1" applyAlignment="1">
      <alignment wrapText="1"/>
    </xf>
    <xf numFmtId="0" fontId="10" fillId="0" borderId="37" xfId="0" applyFont="1" applyBorder="1" applyAlignment="1">
      <alignment wrapText="1"/>
    </xf>
    <xf numFmtId="0" fontId="11" fillId="0" borderId="13" xfId="0" applyFont="1" applyBorder="1" applyAlignment="1">
      <alignment vertical="center" wrapText="1"/>
    </xf>
    <xf numFmtId="0" fontId="11" fillId="0" borderId="11" xfId="0" applyFont="1" applyBorder="1" applyAlignment="1">
      <alignment vertical="center" wrapText="1"/>
    </xf>
    <xf numFmtId="0" fontId="16" fillId="9" borderId="40" xfId="0" applyFont="1" applyFill="1" applyBorder="1" applyAlignment="1">
      <alignment horizontal="center" vertical="center"/>
    </xf>
    <xf numFmtId="0" fontId="16" fillId="9" borderId="49"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9" xfId="0" applyFont="1" applyFill="1" applyBorder="1" applyAlignment="1">
      <alignment horizontal="center" vertical="center"/>
    </xf>
    <xf numFmtId="0" fontId="0" fillId="7" borderId="2" xfId="0" applyFill="1" applyBorder="1" applyAlignment="1">
      <alignment horizontal="center" wrapText="1"/>
    </xf>
    <xf numFmtId="0" fontId="0" fillId="7" borderId="0" xfId="0" applyFill="1" applyAlignment="1">
      <alignment horizontal="center" wrapText="1"/>
    </xf>
    <xf numFmtId="0" fontId="16" fillId="9" borderId="40" xfId="0" applyFont="1" applyFill="1" applyBorder="1" applyAlignment="1">
      <alignment horizontal="center"/>
    </xf>
    <xf numFmtId="0" fontId="16" fillId="9" borderId="49" xfId="0" applyFont="1" applyFill="1" applyBorder="1" applyAlignment="1">
      <alignment horizontal="center"/>
    </xf>
    <xf numFmtId="0" fontId="16" fillId="4" borderId="4" xfId="0" applyFont="1" applyFill="1" applyBorder="1" applyAlignment="1">
      <alignment horizontal="center"/>
    </xf>
    <xf numFmtId="0" fontId="16" fillId="4" borderId="5" xfId="0" applyFont="1" applyFill="1" applyBorder="1" applyAlignment="1">
      <alignment horizontal="center"/>
    </xf>
    <xf numFmtId="0" fontId="17" fillId="8" borderId="0" xfId="0" applyFont="1" applyFill="1" applyAlignment="1">
      <alignment horizontal="left" vertical="top" wrapText="1"/>
    </xf>
    <xf numFmtId="0" fontId="20" fillId="8" borderId="0" xfId="0" applyFont="1" applyFill="1" applyAlignment="1">
      <alignment horizontal="left" vertical="top" wrapText="1"/>
    </xf>
    <xf numFmtId="0" fontId="0" fillId="0" borderId="0" xfId="0" applyAlignment="1">
      <alignment horizontal="left" vertical="center" wrapText="1"/>
    </xf>
    <xf numFmtId="0" fontId="1" fillId="2" borderId="0" xfId="0" applyFont="1" applyFill="1" applyAlignment="1">
      <alignment horizontal="center"/>
    </xf>
    <xf numFmtId="0" fontId="14" fillId="0" borderId="0" xfId="1" applyFont="1" applyAlignment="1">
      <alignment horizontal="center" vertical="center"/>
    </xf>
    <xf numFmtId="0" fontId="15" fillId="0" borderId="0" xfId="1" applyFont="1" applyAlignment="1">
      <alignment horizontal="center"/>
    </xf>
    <xf numFmtId="0" fontId="16" fillId="0" borderId="0" xfId="0" applyFont="1" applyAlignment="1">
      <alignment horizontal="center"/>
    </xf>
    <xf numFmtId="0" fontId="0" fillId="7" borderId="0" xfId="0" applyFill="1" applyBorder="1" applyAlignment="1" applyProtection="1">
      <alignment horizontal="left" vertical="center" wrapText="1"/>
      <protection locked="0"/>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5" fillId="6" borderId="40" xfId="0" applyFont="1" applyFill="1" applyBorder="1" applyAlignment="1" applyProtection="1">
      <alignment horizontal="center"/>
      <protection locked="0"/>
    </xf>
    <xf numFmtId="0" fontId="5" fillId="6" borderId="41" xfId="0" applyFont="1" applyFill="1" applyBorder="1" applyAlignment="1" applyProtection="1">
      <alignment horizontal="center"/>
      <protection locked="0"/>
    </xf>
    <xf numFmtId="0" fontId="5" fillId="6" borderId="16" xfId="0" applyFont="1" applyFill="1" applyBorder="1" applyAlignment="1" applyProtection="1">
      <alignment horizontal="center"/>
      <protection locked="0"/>
    </xf>
    <xf numFmtId="0" fontId="5" fillId="6" borderId="49" xfId="0" applyFont="1" applyFill="1" applyBorder="1" applyAlignment="1" applyProtection="1">
      <alignment horizontal="center"/>
      <protection locked="0"/>
    </xf>
    <xf numFmtId="0" fontId="19" fillId="2" borderId="8"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19" fillId="2" borderId="9"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16"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cellXfs>
  <cellStyles count="2">
    <cellStyle name="Hyperlink" xfId="1" builtinId="8"/>
    <cellStyle name="Normal" xfId="0" builtinId="0"/>
  </cellStyles>
  <dxfs count="27">
    <dxf>
      <font>
        <strike val="0"/>
      </font>
      <fill>
        <patternFill>
          <bgColor theme="4" tint="0.79998168889431442"/>
        </patternFill>
      </fill>
    </dxf>
    <dxf>
      <fill>
        <patternFill>
          <bgColor theme="9" tint="0.79998168889431442"/>
        </patternFill>
      </fill>
    </dxf>
    <dxf>
      <fill>
        <patternFill>
          <bgColor theme="9" tint="0.79998168889431442"/>
        </patternFill>
      </fill>
    </dxf>
    <dxf>
      <font>
        <strike val="0"/>
      </font>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695325</xdr:colOff>
      <xdr:row>12</xdr:row>
      <xdr:rowOff>104775</xdr:rowOff>
    </xdr:from>
    <xdr:to>
      <xdr:col>3</xdr:col>
      <xdr:colOff>247650</xdr:colOff>
      <xdr:row>15</xdr:row>
      <xdr:rowOff>85725</xdr:rowOff>
    </xdr:to>
    <xdr:sp macro="" textlink="">
      <xdr:nvSpPr>
        <xdr:cNvPr id="2" name="Arrow: Down 1">
          <a:extLst>
            <a:ext uri="{FF2B5EF4-FFF2-40B4-BE49-F238E27FC236}">
              <a16:creationId xmlns:a16="http://schemas.microsoft.com/office/drawing/2014/main" id="{958B25F6-5E56-4DE0-9D63-44B735D554B2}"/>
            </a:ext>
          </a:extLst>
        </xdr:cNvPr>
        <xdr:cNvSpPr/>
      </xdr:nvSpPr>
      <xdr:spPr>
        <a:xfrm>
          <a:off x="2933700" y="2495550"/>
          <a:ext cx="495300" cy="6000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408372</xdr:colOff>
      <xdr:row>7</xdr:row>
      <xdr:rowOff>77374</xdr:rowOff>
    </xdr:from>
    <xdr:to>
      <xdr:col>15</xdr:col>
      <xdr:colOff>554469</xdr:colOff>
      <xdr:row>7</xdr:row>
      <xdr:rowOff>131221</xdr:rowOff>
    </xdr:to>
    <xdr:sp macro="" textlink="">
      <xdr:nvSpPr>
        <xdr:cNvPr id="3" name="Arrow: Up 2">
          <a:extLst>
            <a:ext uri="{FF2B5EF4-FFF2-40B4-BE49-F238E27FC236}">
              <a16:creationId xmlns:a16="http://schemas.microsoft.com/office/drawing/2014/main" id="{2856B07A-43A3-4818-B8AB-FFE12C9C1490}"/>
            </a:ext>
          </a:extLst>
        </xdr:cNvPr>
        <xdr:cNvSpPr/>
      </xdr:nvSpPr>
      <xdr:spPr>
        <a:xfrm rot="5400000">
          <a:off x="9659457" y="221749"/>
          <a:ext cx="53847" cy="258449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85725</xdr:colOff>
      <xdr:row>17</xdr:row>
      <xdr:rowOff>19050</xdr:rowOff>
    </xdr:from>
    <xdr:to>
      <xdr:col>9</xdr:col>
      <xdr:colOff>171450</xdr:colOff>
      <xdr:row>20</xdr:row>
      <xdr:rowOff>76200</xdr:rowOff>
    </xdr:to>
    <xdr:sp macro="" textlink="">
      <xdr:nvSpPr>
        <xdr:cNvPr id="2" name="Arrow: Down 1">
          <a:extLst>
            <a:ext uri="{FF2B5EF4-FFF2-40B4-BE49-F238E27FC236}">
              <a16:creationId xmlns:a16="http://schemas.microsoft.com/office/drawing/2014/main" id="{686FCF18-D1B9-487C-9F5A-1A673AD0B585}"/>
            </a:ext>
          </a:extLst>
        </xdr:cNvPr>
        <xdr:cNvSpPr/>
      </xdr:nvSpPr>
      <xdr:spPr>
        <a:xfrm>
          <a:off x="4333875" y="3867150"/>
          <a:ext cx="2724150" cy="628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Histogram Here</a:t>
          </a:r>
        </a:p>
      </xdr:txBody>
    </xdr:sp>
    <xdr:clientData/>
  </xdr:twoCellAnchor>
  <xdr:twoCellAnchor>
    <xdr:from>
      <xdr:col>0</xdr:col>
      <xdr:colOff>685800</xdr:colOff>
      <xdr:row>0</xdr:row>
      <xdr:rowOff>160020</xdr:rowOff>
    </xdr:from>
    <xdr:to>
      <xdr:col>1</xdr:col>
      <xdr:colOff>71628</xdr:colOff>
      <xdr:row>8</xdr:row>
      <xdr:rowOff>0</xdr:rowOff>
    </xdr:to>
    <xdr:sp macro="" textlink="">
      <xdr:nvSpPr>
        <xdr:cNvPr id="5" name="Right Brace 4">
          <a:extLst>
            <a:ext uri="{FF2B5EF4-FFF2-40B4-BE49-F238E27FC236}">
              <a16:creationId xmlns:a16="http://schemas.microsoft.com/office/drawing/2014/main" id="{8E0BACF7-EC71-47EA-8417-DAA3986A1233}"/>
            </a:ext>
          </a:extLst>
        </xdr:cNvPr>
        <xdr:cNvSpPr/>
      </xdr:nvSpPr>
      <xdr:spPr>
        <a:xfrm>
          <a:off x="685800" y="160020"/>
          <a:ext cx="201168" cy="1623060"/>
        </a:xfrm>
        <a:prstGeom prst="rightBrace">
          <a:avLst>
            <a:gd name="adj1" fmla="val 8333"/>
            <a:gd name="adj2" fmla="val 23481"/>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top10personalloans.com/" TargetMode="External"/><Relationship Id="rId7" Type="http://schemas.openxmlformats.org/officeDocument/2006/relationships/drawing" Target="../drawings/drawing1.xml"/><Relationship Id="rId2" Type="http://schemas.openxmlformats.org/officeDocument/2006/relationships/hyperlink" Target="https://www.ncua.gov/analysis/Pages/industry/credit-union-bank-rates.aspx" TargetMode="External"/><Relationship Id="rId1" Type="http://schemas.openxmlformats.org/officeDocument/2006/relationships/printerSettings" Target="../printerSettings/printerSettings5.bin"/><Relationship Id="rId6" Type="http://schemas.openxmlformats.org/officeDocument/2006/relationships/printerSettings" Target="../printerSettings/printerSettings6.bin"/><Relationship Id="rId5" Type="http://schemas.openxmlformats.org/officeDocument/2006/relationships/hyperlink" Target="https://www.nerdwallet.com/" TargetMode="External"/><Relationship Id="rId4" Type="http://schemas.openxmlformats.org/officeDocument/2006/relationships/hyperlink" Target="https://www.creditkarma.com/shop/personal-loa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D31"/>
  <sheetViews>
    <sheetView tabSelected="1" zoomScaleNormal="100" zoomScaleSheetLayoutView="100" workbookViewId="0">
      <selection activeCell="C32" sqref="C32"/>
    </sheetView>
  </sheetViews>
  <sheetFormatPr defaultColWidth="35.7109375" defaultRowHeight="15" x14ac:dyDescent="0.25"/>
  <cols>
    <col min="1" max="1" width="38.85546875" style="2" bestFit="1" customWidth="1"/>
    <col min="2" max="2" width="18.28515625" style="2" customWidth="1"/>
    <col min="3" max="3" width="14.28515625" style="2" customWidth="1"/>
    <col min="4" max="4" width="50.42578125" style="2" customWidth="1"/>
    <col min="5" max="12" width="12.85546875" style="2" customWidth="1"/>
    <col min="13" max="16384" width="35.7109375" style="2"/>
  </cols>
  <sheetData>
    <row r="1" spans="1:4" ht="21.75" thickBot="1" x14ac:dyDescent="0.3">
      <c r="A1" s="98" t="s">
        <v>49</v>
      </c>
      <c r="B1" s="99"/>
      <c r="C1" s="99"/>
      <c r="D1" s="100"/>
    </row>
    <row r="2" spans="1:4" x14ac:dyDescent="0.25">
      <c r="A2" s="101" t="s">
        <v>40</v>
      </c>
      <c r="B2" s="102"/>
      <c r="C2" s="102"/>
      <c r="D2" s="103"/>
    </row>
    <row r="3" spans="1:4" ht="15.75" thickBot="1" x14ac:dyDescent="0.3">
      <c r="A3" s="11"/>
      <c r="B3" s="12" t="s">
        <v>36</v>
      </c>
      <c r="C3" s="12" t="s">
        <v>35</v>
      </c>
      <c r="D3" s="13" t="s">
        <v>37</v>
      </c>
    </row>
    <row r="4" spans="1:4" x14ac:dyDescent="0.25">
      <c r="A4" s="14" t="s">
        <v>14</v>
      </c>
      <c r="B4" s="9">
        <v>2</v>
      </c>
      <c r="C4" s="10"/>
      <c r="D4" s="39"/>
    </row>
    <row r="5" spans="1:4" ht="30" x14ac:dyDescent="0.25">
      <c r="A5" s="15" t="s">
        <v>31</v>
      </c>
      <c r="B5" s="5">
        <v>9</v>
      </c>
      <c r="C5" s="7"/>
      <c r="D5" s="40"/>
    </row>
    <row r="6" spans="1:4" ht="45" x14ac:dyDescent="0.25">
      <c r="A6" s="15" t="s">
        <v>32</v>
      </c>
      <c r="B6" s="5">
        <v>9</v>
      </c>
      <c r="C6" s="7"/>
      <c r="D6" s="40"/>
    </row>
    <row r="7" spans="1:4" ht="30" x14ac:dyDescent="0.25">
      <c r="A7" s="15" t="s">
        <v>33</v>
      </c>
      <c r="B7" s="5">
        <v>9</v>
      </c>
      <c r="C7" s="7"/>
      <c r="D7" s="40"/>
    </row>
    <row r="8" spans="1:4" ht="45" x14ac:dyDescent="0.25">
      <c r="A8" s="21" t="s">
        <v>34</v>
      </c>
      <c r="B8" s="22">
        <v>9</v>
      </c>
      <c r="C8" s="23"/>
      <c r="D8" s="40"/>
    </row>
    <row r="9" spans="1:4" x14ac:dyDescent="0.25">
      <c r="A9" s="36" t="s">
        <v>51</v>
      </c>
      <c r="B9" s="38">
        <v>7</v>
      </c>
      <c r="C9" s="37"/>
      <c r="D9" s="41"/>
    </row>
    <row r="10" spans="1:4" ht="15.75" thickBot="1" x14ac:dyDescent="0.3">
      <c r="A10" s="33" t="s">
        <v>54</v>
      </c>
      <c r="B10" s="34">
        <f>SUM(B4:B9)</f>
        <v>45</v>
      </c>
      <c r="C10" s="35">
        <f>SUM(C4:C9)</f>
        <v>0</v>
      </c>
      <c r="D10" s="8"/>
    </row>
    <row r="11" spans="1:4" ht="21.75" thickBot="1" x14ac:dyDescent="0.3">
      <c r="A11" s="95" t="s">
        <v>63</v>
      </c>
      <c r="B11" s="96"/>
      <c r="C11" s="96"/>
      <c r="D11" s="97"/>
    </row>
    <row r="12" spans="1:4" x14ac:dyDescent="0.25">
      <c r="A12" s="101" t="s">
        <v>40</v>
      </c>
      <c r="B12" s="102"/>
      <c r="C12" s="102"/>
      <c r="D12" s="103"/>
    </row>
    <row r="13" spans="1:4" ht="15.75" thickBot="1" x14ac:dyDescent="0.3">
      <c r="A13" s="17"/>
      <c r="B13" s="18" t="s">
        <v>64</v>
      </c>
      <c r="C13" s="18" t="s">
        <v>35</v>
      </c>
      <c r="D13" s="13" t="s">
        <v>37</v>
      </c>
    </row>
    <row r="14" spans="1:4" x14ac:dyDescent="0.25">
      <c r="A14" s="19" t="s">
        <v>81</v>
      </c>
      <c r="B14" s="5">
        <v>12</v>
      </c>
      <c r="C14" s="7"/>
      <c r="D14" s="39"/>
    </row>
    <row r="15" spans="1:4" x14ac:dyDescent="0.25">
      <c r="A15" s="49" t="s">
        <v>82</v>
      </c>
      <c r="B15" s="38">
        <v>6</v>
      </c>
      <c r="C15" s="36"/>
      <c r="D15" s="51"/>
    </row>
    <row r="16" spans="1:4" x14ac:dyDescent="0.25">
      <c r="A16" s="49" t="s">
        <v>83</v>
      </c>
      <c r="B16" s="38">
        <v>4</v>
      </c>
      <c r="C16" s="36"/>
      <c r="D16" s="51"/>
    </row>
    <row r="17" spans="1:4" ht="30.75" thickBot="1" x14ac:dyDescent="0.3">
      <c r="A17" s="24" t="s">
        <v>65</v>
      </c>
      <c r="B17" s="22">
        <v>8</v>
      </c>
      <c r="C17" s="45"/>
      <c r="D17" s="40"/>
    </row>
    <row r="18" spans="1:4" ht="15.75" thickBot="1" x14ac:dyDescent="0.3">
      <c r="A18" s="27" t="s">
        <v>66</v>
      </c>
      <c r="B18" s="28">
        <f>SUM(B14:B17)</f>
        <v>30</v>
      </c>
      <c r="C18" s="50">
        <f>SUM(C14:C17)</f>
        <v>0</v>
      </c>
      <c r="D18" s="8"/>
    </row>
    <row r="19" spans="1:4" ht="21.75" thickBot="1" x14ac:dyDescent="0.3">
      <c r="A19" s="95" t="s">
        <v>50</v>
      </c>
      <c r="B19" s="96"/>
      <c r="C19" s="96"/>
      <c r="D19" s="97"/>
    </row>
    <row r="20" spans="1:4" x14ac:dyDescent="0.25">
      <c r="A20" s="101" t="s">
        <v>40</v>
      </c>
      <c r="B20" s="102"/>
      <c r="C20" s="102"/>
      <c r="D20" s="103"/>
    </row>
    <row r="21" spans="1:4" ht="15.75" thickBot="1" x14ac:dyDescent="0.3">
      <c r="A21" s="17"/>
      <c r="B21" s="18" t="s">
        <v>36</v>
      </c>
      <c r="C21" s="18" t="s">
        <v>35</v>
      </c>
      <c r="D21" s="13" t="s">
        <v>37</v>
      </c>
    </row>
    <row r="22" spans="1:4" x14ac:dyDescent="0.25">
      <c r="A22" s="19" t="s">
        <v>41</v>
      </c>
      <c r="B22" s="6">
        <v>9</v>
      </c>
      <c r="C22" s="20"/>
      <c r="D22" s="42"/>
    </row>
    <row r="23" spans="1:4" x14ac:dyDescent="0.25">
      <c r="A23" s="19" t="s">
        <v>42</v>
      </c>
      <c r="B23" s="6">
        <v>9</v>
      </c>
      <c r="C23" s="20"/>
      <c r="D23" s="43"/>
    </row>
    <row r="24" spans="1:4" ht="15" customHeight="1" x14ac:dyDescent="0.25">
      <c r="A24" s="19" t="s">
        <v>10</v>
      </c>
      <c r="B24" s="6">
        <v>4</v>
      </c>
      <c r="C24" s="20"/>
      <c r="D24" s="43"/>
    </row>
    <row r="25" spans="1:4" x14ac:dyDescent="0.25">
      <c r="A25" s="24" t="s">
        <v>44</v>
      </c>
      <c r="B25" s="25">
        <v>4</v>
      </c>
      <c r="C25" s="26"/>
      <c r="D25" s="43"/>
    </row>
    <row r="26" spans="1:4" x14ac:dyDescent="0.25">
      <c r="A26" s="19" t="s">
        <v>91</v>
      </c>
      <c r="B26" s="6">
        <v>8</v>
      </c>
      <c r="C26" s="20"/>
      <c r="D26" s="43"/>
    </row>
    <row r="27" spans="1:4" x14ac:dyDescent="0.25">
      <c r="A27" s="19" t="s">
        <v>92</v>
      </c>
      <c r="B27" s="6">
        <v>8</v>
      </c>
      <c r="C27" s="20"/>
      <c r="D27" s="43"/>
    </row>
    <row r="28" spans="1:4" ht="15.75" thickBot="1" x14ac:dyDescent="0.3">
      <c r="A28" s="19" t="s">
        <v>43</v>
      </c>
      <c r="B28" s="6">
        <v>8</v>
      </c>
      <c r="C28" s="20"/>
      <c r="D28" s="43"/>
    </row>
    <row r="29" spans="1:4" ht="15.75" thickBot="1" x14ac:dyDescent="0.3">
      <c r="A29" s="27" t="s">
        <v>55</v>
      </c>
      <c r="B29" s="28">
        <f>SUM(B22:B28)</f>
        <v>50</v>
      </c>
      <c r="C29" s="29">
        <f>SUM(C22:C28)</f>
        <v>0</v>
      </c>
      <c r="D29" s="8"/>
    </row>
    <row r="30" spans="1:4" ht="21.75" thickBot="1" x14ac:dyDescent="0.3">
      <c r="A30" s="95" t="s">
        <v>53</v>
      </c>
      <c r="B30" s="96"/>
      <c r="C30" s="96"/>
      <c r="D30" s="97"/>
    </row>
    <row r="31" spans="1:4" ht="15.75" thickBot="1" x14ac:dyDescent="0.3">
      <c r="A31" s="4" t="s">
        <v>52</v>
      </c>
      <c r="B31" s="3">
        <f>B10+B18+B29</f>
        <v>125</v>
      </c>
      <c r="C31" s="3">
        <f>C10+C18+C29</f>
        <v>0</v>
      </c>
      <c r="D31" s="16"/>
    </row>
  </sheetData>
  <customSheetViews>
    <customSheetView guid="{8A50E3A6-4261-4BD1-A94F-918D0E3EEAC3}" topLeftCell="A10">
      <selection activeCell="C32" sqref="C32"/>
      <pageMargins left="0.25" right="0.25" top="0.75" bottom="0.75" header="0.3" footer="0.3"/>
      <pageSetup scale="83" orientation="portrait" r:id="rId1"/>
    </customSheetView>
  </customSheetViews>
  <mergeCells count="7">
    <mergeCell ref="A30:D30"/>
    <mergeCell ref="A1:D1"/>
    <mergeCell ref="A2:D2"/>
    <mergeCell ref="A11:D11"/>
    <mergeCell ref="A12:D12"/>
    <mergeCell ref="A19:D19"/>
    <mergeCell ref="A20:D20"/>
  </mergeCells>
  <pageMargins left="0.25" right="0.25" top="0.75" bottom="0.75" header="0.3" footer="0.3"/>
  <pageSetup scale="8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Q29"/>
  <sheetViews>
    <sheetView topLeftCell="A4" zoomScaleNormal="100" workbookViewId="0">
      <selection activeCell="K2" sqref="K2:L2"/>
    </sheetView>
  </sheetViews>
  <sheetFormatPr defaultRowHeight="15" x14ac:dyDescent="0.25"/>
  <cols>
    <col min="1" max="1" width="3.5703125" customWidth="1"/>
    <col min="2" max="2" width="20.5703125" bestFit="1" customWidth="1"/>
    <col min="3" max="3" width="8.85546875" bestFit="1" customWidth="1"/>
    <col min="4" max="4" width="14.42578125" bestFit="1" customWidth="1"/>
    <col min="5" max="5" width="14.7109375" bestFit="1" customWidth="1"/>
    <col min="6" max="6" width="14.140625" bestFit="1" customWidth="1"/>
    <col min="7" max="7" width="4" customWidth="1"/>
    <col min="8" max="8" width="19.85546875" customWidth="1"/>
    <col min="9" max="9" width="4.7109375" customWidth="1"/>
    <col min="10" max="10" width="13.5703125" bestFit="1" customWidth="1"/>
  </cols>
  <sheetData>
    <row r="1" spans="2:17" ht="19.5" thickBot="1" x14ac:dyDescent="0.35">
      <c r="B1" s="104" t="s">
        <v>38</v>
      </c>
      <c r="C1" s="104"/>
      <c r="D1" s="104"/>
      <c r="E1" s="104"/>
      <c r="F1" s="104"/>
      <c r="H1" s="44" t="s">
        <v>62</v>
      </c>
      <c r="K1" s="120" t="s">
        <v>96</v>
      </c>
      <c r="L1" s="121"/>
      <c r="M1" s="124" t="s">
        <v>97</v>
      </c>
      <c r="N1" s="125"/>
      <c r="O1" s="125"/>
      <c r="P1" s="125"/>
      <c r="Q1" s="125"/>
    </row>
    <row r="2" spans="2:17" ht="15.75" thickBot="1" x14ac:dyDescent="0.3">
      <c r="B2" s="106"/>
      <c r="C2" s="107"/>
      <c r="D2" s="107"/>
      <c r="E2" s="107"/>
      <c r="F2" s="108"/>
      <c r="H2" s="69"/>
      <c r="K2" s="122" t="s">
        <v>98</v>
      </c>
      <c r="L2" s="123"/>
      <c r="M2" s="124"/>
      <c r="N2" s="125"/>
      <c r="O2" s="125"/>
      <c r="P2" s="125"/>
      <c r="Q2" s="125"/>
    </row>
    <row r="3" spans="2:17" ht="19.5" thickBot="1" x14ac:dyDescent="0.35">
      <c r="B3" s="104" t="s">
        <v>17</v>
      </c>
      <c r="C3" s="104"/>
      <c r="D3" s="104"/>
      <c r="E3" s="104"/>
      <c r="F3" s="104"/>
    </row>
    <row r="4" spans="2:17" ht="15.75" customHeight="1" thickBot="1" x14ac:dyDescent="0.35">
      <c r="B4" s="1" t="s">
        <v>18</v>
      </c>
      <c r="C4" s="1" t="s">
        <v>19</v>
      </c>
      <c r="D4" s="1" t="s">
        <v>45</v>
      </c>
      <c r="E4" s="1" t="s">
        <v>46</v>
      </c>
      <c r="F4" s="1" t="s">
        <v>1</v>
      </c>
      <c r="H4" s="104" t="s">
        <v>30</v>
      </c>
      <c r="I4" s="105"/>
      <c r="J4" s="70" t="s">
        <v>2</v>
      </c>
    </row>
    <row r="5" spans="2:17" ht="15.75" thickBot="1" x14ac:dyDescent="0.3">
      <c r="B5" s="68" t="s">
        <v>20</v>
      </c>
      <c r="C5" s="68" t="s">
        <v>21</v>
      </c>
      <c r="D5" s="68" t="s">
        <v>22</v>
      </c>
      <c r="E5" s="68" t="s">
        <v>23</v>
      </c>
      <c r="F5" s="68" t="s">
        <v>24</v>
      </c>
    </row>
    <row r="6" spans="2:17" ht="15.75" thickBot="1" x14ac:dyDescent="0.3">
      <c r="B6" s="69"/>
      <c r="C6" s="69"/>
      <c r="D6" s="69"/>
      <c r="E6" s="69"/>
      <c r="F6" s="69"/>
      <c r="H6" s="109" t="s">
        <v>60</v>
      </c>
      <c r="I6" s="110"/>
      <c r="J6" s="110"/>
      <c r="K6" s="110"/>
      <c r="L6" s="110"/>
      <c r="M6" s="110"/>
      <c r="N6" s="111"/>
    </row>
    <row r="7" spans="2:17" ht="15.75" thickBot="1" x14ac:dyDescent="0.3">
      <c r="B7" s="69"/>
      <c r="C7" s="69"/>
      <c r="D7" s="69"/>
      <c r="E7" s="69"/>
      <c r="F7" s="69"/>
      <c r="H7" s="112"/>
      <c r="I7" s="113"/>
      <c r="J7" s="113"/>
      <c r="K7" s="113"/>
      <c r="L7" s="113"/>
      <c r="M7" s="113"/>
      <c r="N7" s="114"/>
    </row>
    <row r="8" spans="2:17" ht="15.75" thickBot="1" x14ac:dyDescent="0.3">
      <c r="B8" s="68" t="s">
        <v>25</v>
      </c>
      <c r="C8" s="68"/>
      <c r="D8" s="68"/>
      <c r="E8" s="68"/>
      <c r="F8" s="68"/>
      <c r="H8" s="112"/>
      <c r="I8" s="113"/>
      <c r="J8" s="113"/>
      <c r="K8" s="113"/>
      <c r="L8" s="113"/>
      <c r="M8" s="113"/>
      <c r="N8" s="114"/>
    </row>
    <row r="9" spans="2:17" ht="18.75" x14ac:dyDescent="0.3">
      <c r="B9" s="104" t="s">
        <v>0</v>
      </c>
      <c r="C9" s="104"/>
      <c r="D9" s="104"/>
      <c r="E9" s="104"/>
      <c r="F9" s="104"/>
      <c r="H9" s="112"/>
      <c r="I9" s="113"/>
      <c r="J9" s="113"/>
      <c r="K9" s="113"/>
      <c r="L9" s="113"/>
      <c r="M9" s="113"/>
      <c r="N9" s="114"/>
    </row>
    <row r="10" spans="2:17" ht="15.75" thickBot="1" x14ac:dyDescent="0.3">
      <c r="B10" s="1" t="s">
        <v>18</v>
      </c>
      <c r="C10" s="1" t="s">
        <v>19</v>
      </c>
      <c r="D10" s="1" t="s">
        <v>45</v>
      </c>
      <c r="E10" s="1" t="s">
        <v>46</v>
      </c>
      <c r="F10" s="1"/>
      <c r="H10" s="112"/>
      <c r="I10" s="113"/>
      <c r="J10" s="113"/>
      <c r="K10" s="113"/>
      <c r="L10" s="113"/>
      <c r="M10" s="113"/>
      <c r="N10" s="114"/>
    </row>
    <row r="11" spans="2:17" ht="15.75" thickBot="1" x14ac:dyDescent="0.3">
      <c r="B11" s="68" t="s">
        <v>20</v>
      </c>
      <c r="C11" s="68" t="s">
        <v>21</v>
      </c>
      <c r="D11" s="68" t="s">
        <v>22</v>
      </c>
      <c r="E11" s="68" t="s">
        <v>23</v>
      </c>
      <c r="F11" s="68" t="s">
        <v>24</v>
      </c>
      <c r="H11" s="112"/>
      <c r="I11" s="113"/>
      <c r="J11" s="113"/>
      <c r="K11" s="113"/>
      <c r="L11" s="113"/>
      <c r="M11" s="113"/>
      <c r="N11" s="114"/>
    </row>
    <row r="12" spans="2:17" ht="15.75" thickBot="1" x14ac:dyDescent="0.3">
      <c r="B12" s="69"/>
      <c r="C12" s="69"/>
      <c r="D12" s="69"/>
      <c r="E12" s="69"/>
      <c r="F12" s="69"/>
      <c r="H12" s="115"/>
      <c r="I12" s="116"/>
      <c r="J12" s="116"/>
      <c r="K12" s="116"/>
      <c r="L12" s="116"/>
      <c r="M12" s="116"/>
      <c r="N12" s="117"/>
    </row>
    <row r="13" spans="2:17" ht="15.75" thickBot="1" x14ac:dyDescent="0.3">
      <c r="B13" s="69"/>
      <c r="C13" s="69"/>
      <c r="D13" s="69"/>
      <c r="E13" s="69"/>
      <c r="F13" s="69"/>
      <c r="H13" s="118" t="s">
        <v>56</v>
      </c>
      <c r="I13" s="118"/>
      <c r="J13" s="118"/>
      <c r="K13" s="118"/>
      <c r="L13" s="118"/>
      <c r="M13" s="118"/>
      <c r="N13" s="118"/>
    </row>
    <row r="14" spans="2:17" ht="15.75" thickBot="1" x14ac:dyDescent="0.3">
      <c r="B14" s="69"/>
      <c r="C14" s="69"/>
      <c r="D14" s="69"/>
      <c r="E14" s="69"/>
      <c r="F14" s="69"/>
      <c r="H14" s="119"/>
      <c r="I14" s="119"/>
      <c r="J14" s="119"/>
      <c r="K14" s="119"/>
      <c r="L14" s="119"/>
      <c r="M14" s="119"/>
      <c r="N14" s="119"/>
    </row>
    <row r="15" spans="2:17" ht="15.75" customHeight="1" thickBot="1" x14ac:dyDescent="0.3">
      <c r="B15" s="68" t="s">
        <v>26</v>
      </c>
      <c r="C15" s="68"/>
      <c r="D15" s="68"/>
      <c r="E15" s="68"/>
      <c r="F15" s="68"/>
      <c r="H15" s="119" t="s">
        <v>57</v>
      </c>
      <c r="I15" s="119"/>
      <c r="J15" s="119"/>
      <c r="K15" s="119"/>
      <c r="L15" s="119"/>
      <c r="M15" s="119"/>
      <c r="N15" s="119"/>
    </row>
    <row r="16" spans="2:17" ht="18.75" x14ac:dyDescent="0.3">
      <c r="B16" s="104" t="s">
        <v>27</v>
      </c>
      <c r="C16" s="104"/>
      <c r="D16" s="104"/>
      <c r="E16" s="104"/>
      <c r="F16" s="104"/>
      <c r="H16" s="119"/>
      <c r="I16" s="119"/>
      <c r="J16" s="119"/>
      <c r="K16" s="119"/>
      <c r="L16" s="119"/>
      <c r="M16" s="119"/>
      <c r="N16" s="119"/>
    </row>
    <row r="17" spans="2:14" ht="15.75" thickBot="1" x14ac:dyDescent="0.3">
      <c r="B17" s="1" t="s">
        <v>18</v>
      </c>
      <c r="C17" s="1" t="s">
        <v>19</v>
      </c>
      <c r="D17" s="1" t="s">
        <v>45</v>
      </c>
      <c r="E17" s="1" t="s">
        <v>46</v>
      </c>
      <c r="F17" s="1"/>
      <c r="H17" s="119" t="s">
        <v>58</v>
      </c>
      <c r="I17" s="119"/>
      <c r="J17" s="119"/>
      <c r="K17" s="119"/>
      <c r="L17" s="119"/>
      <c r="M17" s="119"/>
      <c r="N17" s="119"/>
    </row>
    <row r="18" spans="2:14" ht="15.75" thickBot="1" x14ac:dyDescent="0.3">
      <c r="B18" s="68" t="s">
        <v>20</v>
      </c>
      <c r="C18" s="68" t="s">
        <v>21</v>
      </c>
      <c r="D18" s="68" t="s">
        <v>22</v>
      </c>
      <c r="E18" s="68" t="s">
        <v>23</v>
      </c>
      <c r="F18" s="68" t="s">
        <v>24</v>
      </c>
      <c r="H18" s="119"/>
      <c r="I18" s="119"/>
      <c r="J18" s="119"/>
      <c r="K18" s="119"/>
      <c r="L18" s="119"/>
      <c r="M18" s="119"/>
      <c r="N18" s="119"/>
    </row>
    <row r="19" spans="2:14" ht="15.75" customHeight="1" thickBot="1" x14ac:dyDescent="0.3">
      <c r="B19" s="69"/>
      <c r="C19" s="69"/>
      <c r="D19" s="69"/>
      <c r="E19" s="69"/>
      <c r="F19" s="69"/>
      <c r="H19" s="119"/>
      <c r="I19" s="119"/>
      <c r="J19" s="119"/>
      <c r="K19" s="119"/>
      <c r="L19" s="119"/>
      <c r="M19" s="119"/>
      <c r="N19" s="119"/>
    </row>
    <row r="20" spans="2:14" ht="15.75" thickBot="1" x14ac:dyDescent="0.3">
      <c r="B20" s="69"/>
      <c r="C20" s="69"/>
      <c r="D20" s="69"/>
      <c r="E20" s="69"/>
      <c r="F20" s="69"/>
      <c r="H20" s="119"/>
      <c r="I20" s="119"/>
      <c r="J20" s="119"/>
      <c r="K20" s="119"/>
      <c r="L20" s="119"/>
      <c r="M20" s="119"/>
      <c r="N20" s="119"/>
    </row>
    <row r="21" spans="2:14" ht="15.75" thickBot="1" x14ac:dyDescent="0.3">
      <c r="B21" s="69"/>
      <c r="C21" s="69"/>
      <c r="D21" s="69"/>
      <c r="E21" s="69"/>
      <c r="F21" s="69"/>
      <c r="H21" s="119" t="s">
        <v>59</v>
      </c>
      <c r="I21" s="119"/>
      <c r="J21" s="119"/>
      <c r="K21" s="119"/>
      <c r="L21" s="119"/>
      <c r="M21" s="119"/>
      <c r="N21" s="119"/>
    </row>
    <row r="22" spans="2:14" ht="15.75" thickBot="1" x14ac:dyDescent="0.3">
      <c r="B22" s="68" t="s">
        <v>26</v>
      </c>
      <c r="C22" s="68"/>
      <c r="D22" s="68"/>
      <c r="E22" s="68"/>
      <c r="F22" s="68"/>
      <c r="H22" s="119"/>
      <c r="I22" s="119"/>
      <c r="J22" s="119"/>
      <c r="K22" s="119"/>
      <c r="L22" s="119"/>
      <c r="M22" s="119"/>
      <c r="N22" s="119"/>
    </row>
    <row r="23" spans="2:14" ht="18.75" x14ac:dyDescent="0.3">
      <c r="B23" s="104" t="s">
        <v>29</v>
      </c>
      <c r="C23" s="104"/>
      <c r="D23" s="104"/>
      <c r="E23" s="104"/>
      <c r="F23" s="104"/>
    </row>
    <row r="24" spans="2:14" ht="15.75" thickBot="1" x14ac:dyDescent="0.3">
      <c r="B24" s="1" t="s">
        <v>18</v>
      </c>
      <c r="C24" s="1" t="s">
        <v>19</v>
      </c>
      <c r="D24" s="1" t="s">
        <v>45</v>
      </c>
      <c r="E24" s="1" t="s">
        <v>46</v>
      </c>
      <c r="F24" s="1"/>
    </row>
    <row r="25" spans="2:14" ht="15.75" thickBot="1" x14ac:dyDescent="0.3">
      <c r="B25" s="68" t="s">
        <v>28</v>
      </c>
      <c r="C25" s="68" t="s">
        <v>21</v>
      </c>
      <c r="D25" s="68" t="s">
        <v>22</v>
      </c>
      <c r="E25" s="68" t="s">
        <v>23</v>
      </c>
      <c r="F25" s="68" t="s">
        <v>24</v>
      </c>
    </row>
    <row r="26" spans="2:14" ht="15.75" thickBot="1" x14ac:dyDescent="0.3">
      <c r="B26" s="69"/>
      <c r="C26" s="69"/>
      <c r="D26" s="69"/>
      <c r="E26" s="69"/>
      <c r="F26" s="69"/>
    </row>
    <row r="27" spans="2:14" ht="15.75" thickBot="1" x14ac:dyDescent="0.3">
      <c r="B27" s="69"/>
      <c r="C27" s="69"/>
      <c r="D27" s="69"/>
      <c r="E27" s="69"/>
      <c r="F27" s="69"/>
    </row>
    <row r="28" spans="2:14" ht="15.75" thickBot="1" x14ac:dyDescent="0.3">
      <c r="B28" s="69"/>
      <c r="C28" s="69"/>
      <c r="D28" s="69"/>
      <c r="E28" s="69"/>
      <c r="F28" s="69"/>
    </row>
    <row r="29" spans="2:14" ht="15.75" thickBot="1" x14ac:dyDescent="0.3">
      <c r="B29" s="68" t="s">
        <v>26</v>
      </c>
      <c r="C29" s="68"/>
      <c r="D29" s="68"/>
      <c r="E29" s="68"/>
      <c r="F29" s="68"/>
    </row>
  </sheetData>
  <customSheetViews>
    <customSheetView guid="{8A50E3A6-4261-4BD1-A94F-918D0E3EEAC3}">
      <selection activeCell="B3" sqref="B3:F3"/>
      <pageMargins left="0.7" right="0.7" top="0.75" bottom="0.75" header="0.3" footer="0.3"/>
      <pageSetup orientation="portrait" r:id="rId1"/>
    </customSheetView>
  </customSheetViews>
  <mergeCells count="15">
    <mergeCell ref="B23:F23"/>
    <mergeCell ref="H4:I4"/>
    <mergeCell ref="B1:F1"/>
    <mergeCell ref="B2:F2"/>
    <mergeCell ref="B3:F3"/>
    <mergeCell ref="B9:F9"/>
    <mergeCell ref="B16:F16"/>
    <mergeCell ref="H6:N12"/>
    <mergeCell ref="H13:N14"/>
    <mergeCell ref="H15:N16"/>
    <mergeCell ref="H17:N20"/>
    <mergeCell ref="H21:N22"/>
    <mergeCell ref="K1:L1"/>
    <mergeCell ref="K2:L2"/>
    <mergeCell ref="M1:Q2"/>
  </mergeCells>
  <conditionalFormatting sqref="B2">
    <cfRule type="expression" dxfId="26" priority="18">
      <formula>ISBLANK(B2)</formula>
    </cfRule>
  </conditionalFormatting>
  <conditionalFormatting sqref="B6:D7">
    <cfRule type="expression" dxfId="25" priority="16">
      <formula>ISBLANK(B6)</formula>
    </cfRule>
  </conditionalFormatting>
  <conditionalFormatting sqref="F6:F7">
    <cfRule type="expression" dxfId="24" priority="15">
      <formula>ISBLANK(F6)</formula>
    </cfRule>
  </conditionalFormatting>
  <conditionalFormatting sqref="B12:D14">
    <cfRule type="expression" dxfId="23" priority="14">
      <formula>ISBLANK(B12)</formula>
    </cfRule>
  </conditionalFormatting>
  <conditionalFormatting sqref="F12:F14">
    <cfRule type="expression" dxfId="22" priority="13">
      <formula>ISBLANK(F12)</formula>
    </cfRule>
  </conditionalFormatting>
  <conditionalFormatting sqref="B19:D21">
    <cfRule type="expression" dxfId="21" priority="12">
      <formula>ISBLANK(B19)</formula>
    </cfRule>
  </conditionalFormatting>
  <conditionalFormatting sqref="F19:F21">
    <cfRule type="expression" dxfId="20" priority="11">
      <formula>ISBLANK(F19)</formula>
    </cfRule>
  </conditionalFormatting>
  <conditionalFormatting sqref="B26:D28">
    <cfRule type="expression" dxfId="19" priority="10">
      <formula>ISBLANK(B26)</formula>
    </cfRule>
  </conditionalFormatting>
  <conditionalFormatting sqref="F26:F28">
    <cfRule type="expression" dxfId="18" priority="9">
      <formula>ISBLANK(F26)</formula>
    </cfRule>
  </conditionalFormatting>
  <conditionalFormatting sqref="E6">
    <cfRule type="expression" dxfId="17" priority="8">
      <formula>ISBLANK(E6)</formula>
    </cfRule>
  </conditionalFormatting>
  <conditionalFormatting sqref="E7">
    <cfRule type="expression" dxfId="16" priority="7">
      <formula>ISBLANK(E7)</formula>
    </cfRule>
  </conditionalFormatting>
  <conditionalFormatting sqref="E12:E14">
    <cfRule type="expression" dxfId="15" priority="6">
      <formula>ISBLANK(E12)</formula>
    </cfRule>
  </conditionalFormatting>
  <conditionalFormatting sqref="E19:E21">
    <cfRule type="expression" dxfId="14" priority="5">
      <formula>ISBLANK(E19)</formula>
    </cfRule>
  </conditionalFormatting>
  <conditionalFormatting sqref="E26:E28">
    <cfRule type="expression" dxfId="13" priority="4">
      <formula>ISBLANK(E26)</formula>
    </cfRule>
  </conditionalFormatting>
  <conditionalFormatting sqref="H2">
    <cfRule type="expression" dxfId="12" priority="2">
      <formula>ISBLANK(H2)</formula>
    </cfRule>
  </conditionalFormatting>
  <conditionalFormatting sqref="J4">
    <cfRule type="expression" dxfId="11" priority="1">
      <formula>OR(ISBLANK(J4),J4="formula")</formula>
    </cfRule>
  </conditionalFormatting>
  <dataValidations count="1">
    <dataValidation type="custom" errorStyle="warning" allowBlank="1" showInputMessage="1" showErrorMessage="1" error="formula is required." sqref="E26:E28 E6:E7 E12:E14 E19:E21 J4" xr:uid="{00000000-0002-0000-0100-000000000000}">
      <formula1>_xlfn.ISFORMULA(E4)</formula1>
    </dataValidation>
  </dataValidation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22"/>
  <sheetViews>
    <sheetView workbookViewId="0">
      <selection activeCell="C18" sqref="C18:L22"/>
    </sheetView>
  </sheetViews>
  <sheetFormatPr defaultRowHeight="15" x14ac:dyDescent="0.25"/>
  <cols>
    <col min="1" max="1" width="2.5703125" customWidth="1"/>
    <col min="2" max="2" width="31" customWidth="1"/>
    <col min="3" max="4" width="14.140625" bestFit="1" customWidth="1"/>
    <col min="5" max="5" width="3" customWidth="1"/>
  </cols>
  <sheetData>
    <row r="1" spans="2:25" ht="15.75" thickBot="1" x14ac:dyDescent="0.3">
      <c r="F1" s="126" t="s">
        <v>96</v>
      </c>
      <c r="G1" s="127"/>
    </row>
    <row r="2" spans="2:25" ht="15" customHeight="1" thickBot="1" x14ac:dyDescent="0.3">
      <c r="B2" s="133" t="s">
        <v>63</v>
      </c>
      <c r="C2" s="133"/>
      <c r="D2" s="133"/>
      <c r="F2" s="128" t="s">
        <v>98</v>
      </c>
      <c r="G2" s="129"/>
    </row>
    <row r="3" spans="2:25" ht="16.5" thickBot="1" x14ac:dyDescent="0.3">
      <c r="C3" t="s">
        <v>68</v>
      </c>
      <c r="D3" t="s">
        <v>69</v>
      </c>
      <c r="U3" s="46"/>
      <c r="V3" s="46"/>
      <c r="W3" s="46"/>
      <c r="X3" s="46"/>
      <c r="Y3" s="46"/>
    </row>
    <row r="4" spans="2:25" ht="15.75" thickBot="1" x14ac:dyDescent="0.3">
      <c r="B4" t="s">
        <v>71</v>
      </c>
      <c r="C4" s="69" t="s">
        <v>3</v>
      </c>
      <c r="D4" s="69" t="s">
        <v>3</v>
      </c>
      <c r="F4" s="132" t="s">
        <v>67</v>
      </c>
      <c r="G4" s="132"/>
      <c r="H4" s="132"/>
      <c r="I4" s="132"/>
      <c r="J4" s="132"/>
      <c r="K4" s="132"/>
      <c r="L4" s="132"/>
      <c r="M4" s="132"/>
      <c r="N4" s="132"/>
      <c r="O4" s="132"/>
      <c r="U4" s="47"/>
      <c r="V4" s="47"/>
      <c r="W4" s="47"/>
      <c r="X4" s="47"/>
      <c r="Y4" s="47"/>
    </row>
    <row r="5" spans="2:25" ht="15.75" thickBot="1" x14ac:dyDescent="0.3">
      <c r="B5" t="s">
        <v>73</v>
      </c>
      <c r="C5" s="69" t="s">
        <v>3</v>
      </c>
      <c r="D5" s="69" t="s">
        <v>3</v>
      </c>
      <c r="F5" s="132"/>
      <c r="G5" s="132"/>
      <c r="H5" s="132"/>
      <c r="I5" s="132"/>
      <c r="J5" s="132"/>
      <c r="K5" s="132"/>
      <c r="L5" s="132"/>
      <c r="M5" s="132"/>
      <c r="N5" s="132"/>
      <c r="O5" s="132"/>
      <c r="U5" s="47"/>
      <c r="V5" s="47"/>
      <c r="W5" s="47"/>
      <c r="X5" s="47"/>
      <c r="Y5" s="47"/>
    </row>
    <row r="6" spans="2:25" ht="15.75" thickBot="1" x14ac:dyDescent="0.3">
      <c r="B6" t="s">
        <v>75</v>
      </c>
      <c r="C6" s="69" t="s">
        <v>3</v>
      </c>
      <c r="D6" s="69" t="s">
        <v>3</v>
      </c>
      <c r="F6" s="132"/>
      <c r="G6" s="132"/>
      <c r="H6" s="132"/>
      <c r="I6" s="132"/>
      <c r="J6" s="132"/>
      <c r="K6" s="132"/>
      <c r="L6" s="132"/>
      <c r="M6" s="132"/>
      <c r="N6" s="132"/>
      <c r="O6" s="132"/>
    </row>
    <row r="7" spans="2:25" ht="16.5" thickBot="1" x14ac:dyDescent="0.3">
      <c r="B7" t="s">
        <v>77</v>
      </c>
      <c r="C7" s="69" t="s">
        <v>3</v>
      </c>
      <c r="D7" s="69" t="s">
        <v>3</v>
      </c>
      <c r="F7" s="132"/>
      <c r="G7" s="132"/>
      <c r="H7" s="132"/>
      <c r="I7" s="132"/>
      <c r="J7" s="132"/>
      <c r="K7" s="132"/>
      <c r="L7" s="132"/>
      <c r="M7" s="132"/>
      <c r="N7" s="132"/>
      <c r="O7" s="132"/>
      <c r="P7" s="134" t="s">
        <v>70</v>
      </c>
      <c r="Q7" s="134"/>
      <c r="R7" s="134"/>
      <c r="S7" s="134"/>
      <c r="T7" s="134"/>
    </row>
    <row r="8" spans="2:25" ht="15.75" thickBot="1" x14ac:dyDescent="0.3">
      <c r="B8" t="s">
        <v>78</v>
      </c>
      <c r="C8" s="69" t="s">
        <v>2</v>
      </c>
      <c r="D8" s="69" t="s">
        <v>2</v>
      </c>
      <c r="F8" s="132"/>
      <c r="G8" s="132"/>
      <c r="H8" s="132"/>
      <c r="I8" s="132"/>
      <c r="J8" s="132"/>
      <c r="K8" s="132"/>
      <c r="L8" s="132"/>
      <c r="M8" s="132"/>
      <c r="N8" s="132"/>
      <c r="O8" s="132"/>
      <c r="P8" s="135" t="s">
        <v>72</v>
      </c>
      <c r="Q8" s="135"/>
      <c r="R8" s="135"/>
      <c r="S8" s="135"/>
      <c r="T8" s="135"/>
    </row>
    <row r="9" spans="2:25" ht="15.75" thickBot="1" x14ac:dyDescent="0.3">
      <c r="F9" s="132"/>
      <c r="G9" s="132"/>
      <c r="H9" s="132"/>
      <c r="I9" s="132"/>
      <c r="J9" s="132"/>
      <c r="K9" s="132"/>
      <c r="L9" s="132"/>
      <c r="M9" s="132"/>
      <c r="N9" s="132"/>
      <c r="O9" s="132"/>
      <c r="P9" s="135" t="s">
        <v>74</v>
      </c>
      <c r="Q9" s="135"/>
      <c r="R9" s="135"/>
      <c r="S9" s="135"/>
      <c r="T9" s="135"/>
    </row>
    <row r="10" spans="2:25" ht="15.75" thickBot="1" x14ac:dyDescent="0.3">
      <c r="B10" t="s">
        <v>79</v>
      </c>
      <c r="C10" s="69" t="s">
        <v>2</v>
      </c>
      <c r="D10" s="69" t="s">
        <v>2</v>
      </c>
      <c r="F10" s="132"/>
      <c r="G10" s="132"/>
      <c r="H10" s="132"/>
      <c r="I10" s="132"/>
      <c r="J10" s="132"/>
      <c r="K10" s="132"/>
      <c r="L10" s="132"/>
      <c r="M10" s="132"/>
      <c r="N10" s="132"/>
      <c r="O10" s="132"/>
      <c r="P10" s="135" t="s">
        <v>76</v>
      </c>
      <c r="Q10" s="135"/>
      <c r="R10" s="135"/>
      <c r="S10" s="135"/>
      <c r="T10" s="135"/>
    </row>
    <row r="11" spans="2:25" ht="15.75" thickBot="1" x14ac:dyDescent="0.3">
      <c r="B11" t="s">
        <v>80</v>
      </c>
      <c r="C11" s="69" t="s">
        <v>2</v>
      </c>
      <c r="D11" s="69" t="s">
        <v>2</v>
      </c>
      <c r="F11" s="132"/>
      <c r="G11" s="132"/>
      <c r="H11" s="132"/>
      <c r="I11" s="132"/>
      <c r="J11" s="132"/>
      <c r="K11" s="132"/>
      <c r="L11" s="132"/>
      <c r="M11" s="132"/>
      <c r="N11" s="132"/>
      <c r="O11" s="132"/>
    </row>
    <row r="12" spans="2:25" ht="15.75" thickBot="1" x14ac:dyDescent="0.3">
      <c r="B12" t="s">
        <v>1</v>
      </c>
      <c r="C12" s="69" t="s">
        <v>24</v>
      </c>
      <c r="D12" s="69" t="s">
        <v>24</v>
      </c>
      <c r="F12" s="132"/>
      <c r="G12" s="132"/>
      <c r="H12" s="132"/>
      <c r="I12" s="132"/>
      <c r="J12" s="132"/>
      <c r="K12" s="132"/>
      <c r="L12" s="132"/>
      <c r="M12" s="132"/>
      <c r="N12" s="132"/>
      <c r="O12" s="132"/>
    </row>
    <row r="13" spans="2:25" x14ac:dyDescent="0.25">
      <c r="F13" s="132"/>
      <c r="G13" s="132"/>
      <c r="H13" s="132"/>
      <c r="I13" s="132"/>
      <c r="J13" s="132"/>
      <c r="K13" s="132"/>
      <c r="L13" s="132"/>
      <c r="M13" s="132"/>
      <c r="N13" s="132"/>
      <c r="O13" s="132"/>
    </row>
    <row r="14" spans="2:25" x14ac:dyDescent="0.25">
      <c r="F14" s="132"/>
      <c r="G14" s="132"/>
      <c r="H14" s="132"/>
      <c r="I14" s="132"/>
      <c r="J14" s="132"/>
      <c r="K14" s="132"/>
      <c r="L14" s="132"/>
      <c r="M14" s="132"/>
      <c r="N14" s="132"/>
      <c r="O14" s="132"/>
    </row>
    <row r="15" spans="2:25" x14ac:dyDescent="0.25">
      <c r="F15" s="132"/>
      <c r="G15" s="132"/>
      <c r="H15" s="132"/>
      <c r="I15" s="132"/>
      <c r="J15" s="132"/>
      <c r="K15" s="132"/>
      <c r="L15" s="132"/>
      <c r="M15" s="132"/>
      <c r="N15" s="132"/>
      <c r="O15" s="132"/>
    </row>
    <row r="16" spans="2:25" x14ac:dyDescent="0.25">
      <c r="F16" s="132"/>
      <c r="G16" s="132"/>
      <c r="H16" s="132"/>
      <c r="I16" s="132"/>
      <c r="J16" s="132"/>
      <c r="K16" s="132"/>
      <c r="L16" s="132"/>
      <c r="M16" s="132"/>
      <c r="N16" s="132"/>
      <c r="O16" s="132"/>
    </row>
    <row r="17" spans="3:13" x14ac:dyDescent="0.25">
      <c r="C17" s="136" t="s">
        <v>93</v>
      </c>
      <c r="D17" s="136"/>
      <c r="E17" s="136"/>
      <c r="F17" s="136"/>
      <c r="G17" s="136"/>
      <c r="H17" s="136"/>
      <c r="I17" s="136"/>
      <c r="J17" s="136"/>
    </row>
    <row r="18" spans="3:13" x14ac:dyDescent="0.25">
      <c r="C18" s="130"/>
      <c r="D18" s="131"/>
      <c r="E18" s="131"/>
      <c r="F18" s="131"/>
      <c r="G18" s="131"/>
      <c r="H18" s="131"/>
      <c r="I18" s="131"/>
      <c r="J18" s="131"/>
      <c r="K18" s="131"/>
      <c r="L18" s="131"/>
    </row>
    <row r="19" spans="3:13" x14ac:dyDescent="0.25">
      <c r="C19" s="131"/>
      <c r="D19" s="131"/>
      <c r="E19" s="131"/>
      <c r="F19" s="131"/>
      <c r="G19" s="131"/>
      <c r="H19" s="131"/>
      <c r="I19" s="131"/>
      <c r="J19" s="131"/>
      <c r="K19" s="131"/>
      <c r="L19" s="131"/>
    </row>
    <row r="20" spans="3:13" x14ac:dyDescent="0.25">
      <c r="C20" s="131"/>
      <c r="D20" s="131"/>
      <c r="E20" s="131"/>
      <c r="F20" s="131"/>
      <c r="G20" s="131"/>
      <c r="H20" s="131"/>
      <c r="I20" s="131"/>
      <c r="J20" s="131"/>
      <c r="K20" s="131"/>
      <c r="L20" s="131"/>
      <c r="M20" s="48"/>
    </row>
    <row r="21" spans="3:13" x14ac:dyDescent="0.25">
      <c r="C21" s="131"/>
      <c r="D21" s="131"/>
      <c r="E21" s="131"/>
      <c r="F21" s="131"/>
      <c r="G21" s="131"/>
      <c r="H21" s="131"/>
      <c r="I21" s="131"/>
      <c r="J21" s="131"/>
      <c r="K21" s="131"/>
      <c r="L21" s="131"/>
    </row>
    <row r="22" spans="3:13" x14ac:dyDescent="0.25">
      <c r="C22" s="131"/>
      <c r="D22" s="131"/>
      <c r="E22" s="131"/>
      <c r="F22" s="131"/>
      <c r="G22" s="131"/>
      <c r="H22" s="131"/>
      <c r="I22" s="131"/>
      <c r="J22" s="131"/>
      <c r="K22" s="131"/>
      <c r="L22" s="131"/>
    </row>
  </sheetData>
  <customSheetViews>
    <customSheetView guid="{8A50E3A6-4261-4BD1-A94F-918D0E3EEAC3}">
      <selection activeCell="C18" sqref="C18:L22"/>
      <pageMargins left="0.7" right="0.7" top="0.75" bottom="0.75" header="0.3" footer="0.3"/>
      <pageSetup orientation="portrait" r:id="rId1"/>
    </customSheetView>
  </customSheetViews>
  <mergeCells count="10">
    <mergeCell ref="P7:T7"/>
    <mergeCell ref="P8:T8"/>
    <mergeCell ref="P9:T9"/>
    <mergeCell ref="P10:T10"/>
    <mergeCell ref="C17:J17"/>
    <mergeCell ref="F1:G1"/>
    <mergeCell ref="F2:G2"/>
    <mergeCell ref="C18:L22"/>
    <mergeCell ref="F4:O16"/>
    <mergeCell ref="B2:D2"/>
  </mergeCells>
  <conditionalFormatting sqref="C4:D7">
    <cfRule type="expression" dxfId="10" priority="7">
      <formula>OR(ISBLANK(C4),C4="number",C4="formula")</formula>
    </cfRule>
  </conditionalFormatting>
  <conditionalFormatting sqref="C8">
    <cfRule type="expression" dxfId="9" priority="6">
      <formula>OR(ISBLANK(C8),C8="formula")</formula>
    </cfRule>
  </conditionalFormatting>
  <conditionalFormatting sqref="D8">
    <cfRule type="expression" dxfId="8" priority="5">
      <formula>OR(ISBLANK(D8),D8="formula")</formula>
    </cfRule>
  </conditionalFormatting>
  <conditionalFormatting sqref="C10:D11">
    <cfRule type="expression" dxfId="7" priority="4">
      <formula>OR(ISBLANK(C10),C10="formula")</formula>
    </cfRule>
  </conditionalFormatting>
  <conditionalFormatting sqref="C12">
    <cfRule type="expression" dxfId="6" priority="3">
      <formula>ISTEXT(C12)</formula>
    </cfRule>
  </conditionalFormatting>
  <conditionalFormatting sqref="D12">
    <cfRule type="expression" dxfId="5" priority="2">
      <formula>ISTEXT(D12)</formula>
    </cfRule>
  </conditionalFormatting>
  <conditionalFormatting sqref="C18:L22">
    <cfRule type="expression" dxfId="4" priority="1">
      <formula>ISBLANK(C18)</formula>
    </cfRule>
  </conditionalFormatting>
  <dataValidations count="7">
    <dataValidation allowBlank="1" showErrorMessage="1" prompt="The principal for both loans should be the same and should match the cost of the vacation for the entire group, or something close to that." sqref="C7" xr:uid="{13656499-50BB-4160-9518-C7B7DA0DFFB9}"/>
    <dataValidation type="custom" errorStyle="warning" allowBlank="1" showErrorMessage="1" error="A correct Excel formula must be used." prompt="The formula you must use here is given to the right." sqref="C8:D11" xr:uid="{4DD44169-D5F5-4699-9FB9-516571DBE402}">
      <formula1>OR(_xlfn.ISFORMULA(C8),C8="formula")</formula1>
    </dataValidation>
    <dataValidation type="custom" errorStyle="warning" allowBlank="1" showErrorMessage="1" error="The principal for both loans should be the same and should match the cost of the vacation for the entire group, or something close to that." prompt="The principal for both loans should be the same and should match the cost of the vacation for the entire group, or something close to that." sqref="D4" xr:uid="{5C52924E-E7C0-48A3-B360-32152EF1ECE4}">
      <formula1>C4=D4</formula1>
    </dataValidation>
    <dataValidation type="custom" errorStyle="warning" allowBlank="1" showErrorMessage="1" error="This is an interest rate, make sure it is entered as a % or decimal like 3.5% or 0.035." prompt="The principal for both loans should be the same and should match the cost of the vacation for the entire group, or something close to that." sqref="C5" xr:uid="{EA615936-05F1-45F1-8176-8A328A0A680D}">
      <formula1>C5&lt;0.25</formula1>
    </dataValidation>
    <dataValidation type="custom" errorStyle="warning" allowBlank="1" showErrorMessage="1" error="This is an interest rate, make sure it is entered as a % or decimal like 3.5% or 0.035. The two rates should differ." prompt="The principal for both loans should be the same and should match the cost of the vacation for the entire group, or something close to that." sqref="D5" xr:uid="{82FC141E-7626-4725-89F5-D3D9573DF31C}">
      <formula1>AND(D5&lt;0.25,C5&lt;&gt;D5)</formula1>
    </dataValidation>
    <dataValidation type="custom" errorStyle="warning" allowBlank="1" showErrorMessage="1" error="How many months in a year?" prompt="The principal for both loans should be the same and should match the cost of the vacation for the entire group, or something close to that." sqref="C6:D6" xr:uid="{E85D5490-F9B3-47F3-B8C4-AEECB13E159B}">
      <formula1>C6=12</formula1>
    </dataValidation>
    <dataValidation type="custom" errorStyle="warning" allowBlank="1" showErrorMessage="1" error="The number of years should be different for each loan." prompt="The principal for both loans should be the same and should match the cost of the vacation for the entire group, or something close to that." sqref="D7" xr:uid="{A9C600FA-CA8B-48FC-8719-21FC8997FCC3}">
      <formula1>C7&lt;&gt;D7</formula1>
    </dataValidation>
  </dataValidations>
  <hyperlinks>
    <hyperlink ref="P7" r:id="rId2" display="https://www.ncua.gov/analysis/Pages/industry/credit-union-bank-rates.aspx" xr:uid="{00000000-0004-0000-0200-000000000000}"/>
    <hyperlink ref="P10:T10" r:id="rId3" display="Top10PersonalLoans" xr:uid="{00000000-0004-0000-0200-000001000000}"/>
    <hyperlink ref="P9:T9" r:id="rId4" location="newloans" display="Credit Karma" xr:uid="{00000000-0004-0000-0200-000002000000}"/>
    <hyperlink ref="P8:T8" r:id="rId5" display="NerdWallet" xr:uid="{00000000-0004-0000-0200-000003000000}"/>
  </hyperlinks>
  <pageMargins left="0.7" right="0.7" top="0.75" bottom="0.75" header="0.3" footer="0.3"/>
  <pageSetup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L103"/>
  <sheetViews>
    <sheetView zoomScaleNormal="100" workbookViewId="0">
      <selection activeCell="G10" sqref="G10"/>
    </sheetView>
  </sheetViews>
  <sheetFormatPr defaultColWidth="9.140625" defaultRowHeight="15" x14ac:dyDescent="0.25"/>
  <cols>
    <col min="1" max="1" width="11.85546875" style="63" customWidth="1"/>
    <col min="2" max="2" width="3" customWidth="1"/>
    <col min="3" max="3" width="23.5703125" style="54" customWidth="1"/>
    <col min="4" max="4" width="31.28515625" style="54" bestFit="1" customWidth="1"/>
    <col min="5" max="5" width="2.140625" style="54" customWidth="1"/>
    <col min="6" max="6" width="8.42578125" style="54" bestFit="1" customWidth="1"/>
    <col min="7" max="7" width="8.140625" style="54" bestFit="1" customWidth="1"/>
    <col min="8" max="8" width="18.85546875" style="54" bestFit="1" customWidth="1"/>
    <col min="9" max="9" width="20.7109375" style="54" customWidth="1"/>
    <col min="10" max="10" width="22.7109375" style="54" customWidth="1"/>
    <col min="11" max="11" width="3" style="54" customWidth="1"/>
    <col min="12" max="37" width="9.140625" style="54"/>
    <col min="38" max="38" width="12.85546875" style="62" hidden="1" customWidth="1"/>
    <col min="39" max="16384" width="9.140625" style="54"/>
  </cols>
  <sheetData>
    <row r="1" spans="1:38" ht="34.5" customHeight="1" thickBot="1" x14ac:dyDescent="0.3">
      <c r="A1" s="64" t="s">
        <v>90</v>
      </c>
      <c r="C1" s="67" t="s">
        <v>95</v>
      </c>
      <c r="F1" s="145" t="s">
        <v>94</v>
      </c>
      <c r="G1" s="146"/>
      <c r="H1" s="147"/>
      <c r="L1" s="137" t="s">
        <v>86</v>
      </c>
      <c r="M1" s="137"/>
      <c r="N1" s="137"/>
      <c r="O1" s="137"/>
      <c r="P1" s="137"/>
      <c r="Q1" s="137"/>
      <c r="AL1" s="60"/>
    </row>
    <row r="2" spans="1:38" ht="15.75" thickBot="1" x14ac:dyDescent="0.3">
      <c r="A2" s="65" t="str">
        <f t="shared" ref="A2:A33" si="0">IF(C$2="Full Name","Data",ROUND(_xlfn.NORM.INV((AL2+1)/9173,68,3.5),1))</f>
        <v>Data</v>
      </c>
      <c r="C2" s="55" t="s">
        <v>89</v>
      </c>
      <c r="D2" s="90" t="s">
        <v>96</v>
      </c>
      <c r="F2" s="148"/>
      <c r="G2" s="149"/>
      <c r="H2" s="150"/>
      <c r="I2" s="92"/>
      <c r="J2" s="92"/>
      <c r="L2" s="137"/>
      <c r="M2" s="137"/>
      <c r="N2" s="137"/>
      <c r="O2" s="137"/>
      <c r="P2" s="137"/>
      <c r="Q2" s="137"/>
      <c r="AL2" s="60">
        <f>MOD(CODE(MID(C2,1,1))*CODE(MID(C2,2,1))*CODE(MID(C2,3,1))*1103515245 + 12345,9172)</f>
        <v>1</v>
      </c>
    </row>
    <row r="3" spans="1:38" ht="15.75" thickBot="1" x14ac:dyDescent="0.3">
      <c r="A3" s="65" t="str">
        <f t="shared" si="0"/>
        <v>Data</v>
      </c>
      <c r="C3" s="56"/>
      <c r="D3" s="91" t="s">
        <v>98</v>
      </c>
      <c r="I3" s="92"/>
      <c r="J3" s="92"/>
      <c r="L3" s="137"/>
      <c r="M3" s="137"/>
      <c r="N3" s="137"/>
      <c r="O3" s="137"/>
      <c r="P3" s="137"/>
      <c r="Q3" s="137"/>
      <c r="AL3" s="61">
        <f>MOD(AL2*1103515245 + 12345,9172)</f>
        <v>7582</v>
      </c>
    </row>
    <row r="4" spans="1:38" ht="16.5" customHeight="1" thickBot="1" x14ac:dyDescent="0.3">
      <c r="A4" s="65" t="str">
        <f t="shared" si="0"/>
        <v>Data</v>
      </c>
      <c r="C4" s="52" t="s">
        <v>12</v>
      </c>
      <c r="D4" s="53"/>
      <c r="F4" s="138" t="s">
        <v>13</v>
      </c>
      <c r="G4" s="140"/>
      <c r="H4" s="140"/>
      <c r="I4" s="140"/>
      <c r="J4" s="139"/>
      <c r="L4" s="137"/>
      <c r="M4" s="137"/>
      <c r="N4" s="137"/>
      <c r="O4" s="137"/>
      <c r="P4" s="137"/>
      <c r="Q4" s="137"/>
      <c r="R4" s="57"/>
      <c r="S4" s="57"/>
      <c r="T4" s="57"/>
      <c r="AL4" s="61">
        <f t="shared" ref="AL4:AL67" si="1">MOD(AL3*1103515245 + 12345,9172)</f>
        <v>271</v>
      </c>
    </row>
    <row r="5" spans="1:38" ht="15.75" thickBot="1" x14ac:dyDescent="0.3">
      <c r="A5" s="65" t="str">
        <f t="shared" si="0"/>
        <v>Data</v>
      </c>
      <c r="C5" s="87" t="s">
        <v>4</v>
      </c>
      <c r="D5" s="72" t="s">
        <v>2</v>
      </c>
      <c r="F5" s="93" t="s">
        <v>15</v>
      </c>
      <c r="G5" s="58" t="s">
        <v>16</v>
      </c>
      <c r="H5" s="58" t="s">
        <v>48</v>
      </c>
      <c r="I5" s="58" t="s">
        <v>87</v>
      </c>
      <c r="J5" s="94" t="s">
        <v>84</v>
      </c>
      <c r="K5" s="59"/>
      <c r="L5" s="137"/>
      <c r="M5" s="137"/>
      <c r="N5" s="137"/>
      <c r="O5" s="137"/>
      <c r="P5" s="137"/>
      <c r="Q5" s="137"/>
      <c r="R5" s="57"/>
      <c r="S5" s="57"/>
      <c r="AL5" s="61">
        <f t="shared" si="1"/>
        <v>5652</v>
      </c>
    </row>
    <row r="6" spans="1:38" x14ac:dyDescent="0.25">
      <c r="A6" s="65" t="str">
        <f t="shared" si="0"/>
        <v>Data</v>
      </c>
      <c r="C6" s="88" t="s">
        <v>5</v>
      </c>
      <c r="D6" s="73" t="s">
        <v>2</v>
      </c>
      <c r="F6" s="76" t="s">
        <v>2</v>
      </c>
      <c r="G6" s="77" t="s">
        <v>2</v>
      </c>
      <c r="H6" s="71" t="str">
        <f>IF(OR(F6="formula",G6="formula"),"auto",IF(NOT(AND(_xlfn.ISFORMULA(F6),_xlfn.ISFORMULA(G6),ISNUMBER(F6),ISNUMBER(G6))),"Error Low/High","["&amp;ROUND(F6,2)&amp;", "&amp;ROUND(G6,2)&amp;")"))</f>
        <v>auto</v>
      </c>
      <c r="I6" s="84" t="s">
        <v>2</v>
      </c>
      <c r="J6" s="80" t="s">
        <v>2</v>
      </c>
      <c r="K6" s="59"/>
      <c r="L6" s="137"/>
      <c r="M6" s="137"/>
      <c r="N6" s="137"/>
      <c r="O6" s="137"/>
      <c r="P6" s="137"/>
      <c r="Q6" s="137"/>
      <c r="R6" s="57"/>
      <c r="S6" s="57"/>
      <c r="AL6" s="61">
        <f t="shared" si="1"/>
        <v>2517</v>
      </c>
    </row>
    <row r="7" spans="1:38" x14ac:dyDescent="0.25">
      <c r="A7" s="65" t="str">
        <f t="shared" si="0"/>
        <v>Data</v>
      </c>
      <c r="C7" s="88" t="s">
        <v>6</v>
      </c>
      <c r="D7" s="73" t="s">
        <v>2</v>
      </c>
      <c r="F7" s="78" t="s">
        <v>2</v>
      </c>
      <c r="G7" s="79" t="s">
        <v>2</v>
      </c>
      <c r="H7" s="82" t="str">
        <f t="shared" ref="H7:H16" si="2">IF(OR(F7="formula",G7="formula"),"auto",IF(NOT(AND(_xlfn.ISFORMULA(F7),_xlfn.ISFORMULA(G7),ISNUMBER(F7),ISNUMBER(G7))),"Error Low/High","["&amp;ROUND(F7,2)&amp;", "&amp;ROUND(G7,2)&amp;")"))</f>
        <v>auto</v>
      </c>
      <c r="I7" s="85" t="s">
        <v>2</v>
      </c>
      <c r="J7" s="81" t="s">
        <v>2</v>
      </c>
      <c r="K7" s="59"/>
      <c r="L7" s="137"/>
      <c r="M7" s="137"/>
      <c r="N7" s="137"/>
      <c r="O7" s="137"/>
      <c r="P7" s="137"/>
      <c r="Q7" s="137"/>
      <c r="R7" s="57"/>
      <c r="S7" s="57"/>
      <c r="AL7" s="61">
        <f t="shared" si="1"/>
        <v>2506</v>
      </c>
    </row>
    <row r="8" spans="1:38" x14ac:dyDescent="0.25">
      <c r="A8" s="65" t="str">
        <f t="shared" si="0"/>
        <v>Data</v>
      </c>
      <c r="C8" s="88" t="s">
        <v>7</v>
      </c>
      <c r="D8" s="73" t="s">
        <v>2</v>
      </c>
      <c r="F8" s="78" t="s">
        <v>2</v>
      </c>
      <c r="G8" s="79" t="s">
        <v>2</v>
      </c>
      <c r="H8" s="82" t="str">
        <f t="shared" si="2"/>
        <v>auto</v>
      </c>
      <c r="I8" s="85" t="s">
        <v>2</v>
      </c>
      <c r="J8" s="81" t="s">
        <v>2</v>
      </c>
      <c r="K8" s="59"/>
      <c r="L8" s="137"/>
      <c r="M8" s="137"/>
      <c r="N8" s="137"/>
      <c r="O8" s="137"/>
      <c r="P8" s="137"/>
      <c r="Q8" s="137"/>
      <c r="R8" s="57"/>
      <c r="S8" s="57"/>
      <c r="AL8" s="61">
        <f t="shared" si="1"/>
        <v>9039</v>
      </c>
    </row>
    <row r="9" spans="1:38" x14ac:dyDescent="0.25">
      <c r="A9" s="65" t="str">
        <f t="shared" si="0"/>
        <v>Data</v>
      </c>
      <c r="C9" s="88" t="s">
        <v>8</v>
      </c>
      <c r="D9" s="73" t="s">
        <v>2</v>
      </c>
      <c r="F9" s="78" t="s">
        <v>2</v>
      </c>
      <c r="G9" s="79" t="s">
        <v>2</v>
      </c>
      <c r="H9" s="82" t="str">
        <f t="shared" si="2"/>
        <v>auto</v>
      </c>
      <c r="I9" s="85" t="s">
        <v>2</v>
      </c>
      <c r="J9" s="81" t="s">
        <v>2</v>
      </c>
      <c r="K9" s="59"/>
      <c r="L9" s="137"/>
      <c r="M9" s="137"/>
      <c r="N9" s="137"/>
      <c r="O9" s="137"/>
      <c r="P9" s="137"/>
      <c r="Q9" s="137"/>
      <c r="R9" s="57"/>
      <c r="S9" s="57"/>
      <c r="AL9" s="61">
        <f t="shared" si="1"/>
        <v>3784</v>
      </c>
    </row>
    <row r="10" spans="1:38" x14ac:dyDescent="0.25">
      <c r="A10" s="65" t="str">
        <f t="shared" si="0"/>
        <v>Data</v>
      </c>
      <c r="C10" s="88" t="s">
        <v>9</v>
      </c>
      <c r="D10" s="73" t="s">
        <v>2</v>
      </c>
      <c r="F10" s="78" t="s">
        <v>2</v>
      </c>
      <c r="G10" s="79" t="s">
        <v>2</v>
      </c>
      <c r="H10" s="82" t="str">
        <f t="shared" si="2"/>
        <v>auto</v>
      </c>
      <c r="I10" s="85" t="s">
        <v>2</v>
      </c>
      <c r="J10" s="81" t="s">
        <v>2</v>
      </c>
      <c r="K10" s="59"/>
      <c r="L10" s="137"/>
      <c r="M10" s="137"/>
      <c r="N10" s="137"/>
      <c r="O10" s="137"/>
      <c r="P10" s="137"/>
      <c r="Q10" s="137"/>
      <c r="R10" s="57"/>
      <c r="S10" s="57"/>
      <c r="AL10" s="61">
        <f t="shared" si="1"/>
        <v>2961</v>
      </c>
    </row>
    <row r="11" spans="1:38" x14ac:dyDescent="0.25">
      <c r="A11" s="65" t="str">
        <f t="shared" si="0"/>
        <v>Data</v>
      </c>
      <c r="C11" s="88" t="s">
        <v>10</v>
      </c>
      <c r="D11" s="73" t="s">
        <v>2</v>
      </c>
      <c r="F11" s="78" t="s">
        <v>2</v>
      </c>
      <c r="G11" s="79" t="s">
        <v>2</v>
      </c>
      <c r="H11" s="82" t="str">
        <f t="shared" si="2"/>
        <v>auto</v>
      </c>
      <c r="I11" s="85" t="s">
        <v>2</v>
      </c>
      <c r="J11" s="81" t="s">
        <v>2</v>
      </c>
      <c r="K11" s="59"/>
      <c r="L11" s="137"/>
      <c r="M11" s="137"/>
      <c r="N11" s="137"/>
      <c r="O11" s="137"/>
      <c r="P11" s="137"/>
      <c r="Q11" s="137"/>
      <c r="R11" s="57"/>
      <c r="S11" s="57"/>
      <c r="AL11" s="61">
        <f t="shared" si="1"/>
        <v>6466</v>
      </c>
    </row>
    <row r="12" spans="1:38" x14ac:dyDescent="0.25">
      <c r="A12" s="65" t="str">
        <f t="shared" si="0"/>
        <v>Data</v>
      </c>
      <c r="C12" s="88" t="s">
        <v>61</v>
      </c>
      <c r="D12" s="73" t="s">
        <v>3</v>
      </c>
      <c r="F12" s="78" t="s">
        <v>2</v>
      </c>
      <c r="G12" s="79" t="s">
        <v>2</v>
      </c>
      <c r="H12" s="82" t="str">
        <f t="shared" si="2"/>
        <v>auto</v>
      </c>
      <c r="I12" s="85" t="s">
        <v>2</v>
      </c>
      <c r="J12" s="81" t="s">
        <v>2</v>
      </c>
      <c r="K12" s="59"/>
      <c r="L12" s="137"/>
      <c r="M12" s="137"/>
      <c r="N12" s="137"/>
      <c r="O12" s="137"/>
      <c r="P12" s="137"/>
      <c r="Q12" s="137"/>
      <c r="R12" s="57"/>
      <c r="S12" s="57"/>
      <c r="AL12" s="61">
        <f t="shared" si="1"/>
        <v>5191</v>
      </c>
    </row>
    <row r="13" spans="1:38" ht="15.75" thickBot="1" x14ac:dyDescent="0.3">
      <c r="A13" s="65" t="str">
        <f t="shared" si="0"/>
        <v>Data</v>
      </c>
      <c r="C13" s="89" t="s">
        <v>11</v>
      </c>
      <c r="D13" s="74" t="s">
        <v>2</v>
      </c>
      <c r="F13" s="78" t="s">
        <v>2</v>
      </c>
      <c r="G13" s="79" t="s">
        <v>2</v>
      </c>
      <c r="H13" s="82" t="str">
        <f t="shared" si="2"/>
        <v>auto</v>
      </c>
      <c r="I13" s="85" t="s">
        <v>2</v>
      </c>
      <c r="J13" s="81" t="s">
        <v>2</v>
      </c>
      <c r="K13" s="59"/>
      <c r="L13" s="137"/>
      <c r="M13" s="137"/>
      <c r="N13" s="137"/>
      <c r="O13" s="137"/>
      <c r="P13" s="137"/>
      <c r="Q13" s="137"/>
      <c r="R13" s="57"/>
      <c r="S13" s="57"/>
      <c r="AL13" s="61">
        <f t="shared" si="1"/>
        <v>6152</v>
      </c>
    </row>
    <row r="14" spans="1:38" ht="15.75" thickBot="1" x14ac:dyDescent="0.3">
      <c r="A14" s="65" t="str">
        <f t="shared" si="0"/>
        <v>Data</v>
      </c>
      <c r="F14" s="78" t="s">
        <v>2</v>
      </c>
      <c r="G14" s="79" t="s">
        <v>2</v>
      </c>
      <c r="H14" s="82" t="str">
        <f t="shared" si="2"/>
        <v>auto</v>
      </c>
      <c r="I14" s="85" t="s">
        <v>2</v>
      </c>
      <c r="J14" s="81" t="s">
        <v>2</v>
      </c>
      <c r="K14" s="59"/>
      <c r="L14" s="137"/>
      <c r="M14" s="137"/>
      <c r="N14" s="137"/>
      <c r="O14" s="137"/>
      <c r="P14" s="137"/>
      <c r="Q14" s="137"/>
      <c r="R14" s="57"/>
      <c r="S14" s="57"/>
      <c r="AL14" s="61">
        <f t="shared" si="1"/>
        <v>5737</v>
      </c>
    </row>
    <row r="15" spans="1:38" x14ac:dyDescent="0.25">
      <c r="A15" s="65" t="str">
        <f t="shared" si="0"/>
        <v>Data</v>
      </c>
      <c r="C15" s="138" t="s">
        <v>88</v>
      </c>
      <c r="D15" s="139"/>
      <c r="F15" s="78" t="s">
        <v>2</v>
      </c>
      <c r="G15" s="79" t="s">
        <v>2</v>
      </c>
      <c r="H15" s="82" t="str">
        <f t="shared" si="2"/>
        <v>auto</v>
      </c>
      <c r="I15" s="85" t="s">
        <v>2</v>
      </c>
      <c r="J15" s="81" t="s">
        <v>2</v>
      </c>
      <c r="K15" s="59"/>
      <c r="L15" s="137"/>
      <c r="M15" s="137"/>
      <c r="N15" s="137"/>
      <c r="O15" s="137"/>
      <c r="P15" s="137"/>
      <c r="Q15" s="137"/>
      <c r="R15" s="57"/>
      <c r="S15" s="57"/>
      <c r="AL15" s="61">
        <f t="shared" si="1"/>
        <v>1230</v>
      </c>
    </row>
    <row r="16" spans="1:38" ht="15.75" customHeight="1" thickBot="1" x14ac:dyDescent="0.3">
      <c r="A16" s="65" t="str">
        <f t="shared" si="0"/>
        <v>Data</v>
      </c>
      <c r="C16" s="89" t="s">
        <v>85</v>
      </c>
      <c r="D16" s="75" t="s">
        <v>2</v>
      </c>
      <c r="F16" s="78" t="s">
        <v>2</v>
      </c>
      <c r="G16" s="79" t="s">
        <v>2</v>
      </c>
      <c r="H16" s="83" t="str">
        <f t="shared" si="2"/>
        <v>auto</v>
      </c>
      <c r="I16" s="86" t="s">
        <v>2</v>
      </c>
      <c r="J16" s="81" t="s">
        <v>2</v>
      </c>
      <c r="K16" s="59"/>
      <c r="L16" s="137"/>
      <c r="M16" s="137"/>
      <c r="N16" s="137"/>
      <c r="O16" s="137"/>
      <c r="P16" s="137"/>
      <c r="Q16" s="137"/>
      <c r="R16" s="57"/>
      <c r="S16" s="57"/>
      <c r="AL16" s="61">
        <f t="shared" si="1"/>
        <v>5591</v>
      </c>
    </row>
    <row r="17" spans="1:38" ht="15.75" thickBot="1" x14ac:dyDescent="0.3">
      <c r="A17" s="65" t="str">
        <f t="shared" si="0"/>
        <v>Data</v>
      </c>
      <c r="F17" s="141" t="s">
        <v>39</v>
      </c>
      <c r="G17" s="142"/>
      <c r="H17" s="143"/>
      <c r="I17" s="143"/>
      <c r="J17" s="144"/>
      <c r="K17" s="59"/>
      <c r="L17" s="137"/>
      <c r="M17" s="137"/>
      <c r="N17" s="137"/>
      <c r="O17" s="137"/>
      <c r="P17" s="137"/>
      <c r="Q17" s="137"/>
      <c r="R17" s="57"/>
      <c r="S17" s="57"/>
      <c r="AL17" s="61">
        <f t="shared" si="1"/>
        <v>8728</v>
      </c>
    </row>
    <row r="18" spans="1:38" x14ac:dyDescent="0.25">
      <c r="A18" s="65" t="str">
        <f t="shared" si="0"/>
        <v>Data</v>
      </c>
      <c r="R18" s="57"/>
      <c r="S18" s="57"/>
      <c r="AL18" s="61">
        <f t="shared" si="1"/>
        <v>8385</v>
      </c>
    </row>
    <row r="19" spans="1:38" x14ac:dyDescent="0.25">
      <c r="A19" s="65" t="str">
        <f t="shared" si="0"/>
        <v>Data</v>
      </c>
      <c r="D19" s="66"/>
      <c r="R19" s="59"/>
      <c r="S19" s="57"/>
      <c r="AL19" s="61">
        <f t="shared" si="1"/>
        <v>306</v>
      </c>
    </row>
    <row r="20" spans="1:38" x14ac:dyDescent="0.25">
      <c r="A20" s="65" t="str">
        <f t="shared" si="0"/>
        <v>Data</v>
      </c>
      <c r="R20" s="59"/>
      <c r="S20" s="57"/>
      <c r="AL20" s="61">
        <f t="shared" si="1"/>
        <v>4043</v>
      </c>
    </row>
    <row r="21" spans="1:38" x14ac:dyDescent="0.25">
      <c r="A21" s="65" t="str">
        <f t="shared" si="0"/>
        <v>Data</v>
      </c>
      <c r="L21" s="57"/>
      <c r="M21" s="57"/>
      <c r="N21" s="57"/>
      <c r="O21" s="57"/>
      <c r="P21" s="57"/>
      <c r="Q21" s="57"/>
      <c r="R21" s="57"/>
      <c r="S21" s="57"/>
      <c r="AL21" s="61">
        <f t="shared" si="1"/>
        <v>7564</v>
      </c>
    </row>
    <row r="22" spans="1:38" x14ac:dyDescent="0.25">
      <c r="A22" s="65" t="str">
        <f t="shared" si="0"/>
        <v>Data</v>
      </c>
      <c r="L22" s="57"/>
      <c r="M22" s="57"/>
      <c r="N22" s="57"/>
      <c r="O22" s="57"/>
      <c r="P22" s="57"/>
      <c r="Q22" s="57"/>
      <c r="R22" s="57"/>
      <c r="S22" s="57"/>
      <c r="T22" s="57"/>
      <c r="AL22" s="61">
        <f t="shared" si="1"/>
        <v>3457</v>
      </c>
    </row>
    <row r="23" spans="1:38" x14ac:dyDescent="0.25">
      <c r="A23" s="65" t="str">
        <f t="shared" si="0"/>
        <v>Data</v>
      </c>
      <c r="L23" s="57"/>
      <c r="M23" s="57"/>
      <c r="N23" s="57"/>
      <c r="O23" s="57"/>
      <c r="P23" s="57"/>
      <c r="Q23" s="57"/>
      <c r="R23" s="57"/>
      <c r="S23" s="57"/>
      <c r="T23" s="57"/>
      <c r="AL23" s="61">
        <f t="shared" si="1"/>
        <v>1222</v>
      </c>
    </row>
    <row r="24" spans="1:38" x14ac:dyDescent="0.25">
      <c r="A24" s="65" t="str">
        <f t="shared" si="0"/>
        <v>Data</v>
      </c>
      <c r="L24" s="57"/>
      <c r="M24" s="57"/>
      <c r="N24" s="57"/>
      <c r="O24" s="57"/>
      <c r="P24" s="57"/>
      <c r="Q24" s="57"/>
      <c r="R24" s="57"/>
      <c r="S24" s="57"/>
      <c r="T24" s="57"/>
      <c r="AL24" s="61">
        <f t="shared" si="1"/>
        <v>7007</v>
      </c>
    </row>
    <row r="25" spans="1:38" x14ac:dyDescent="0.25">
      <c r="A25" s="65" t="str">
        <f t="shared" si="0"/>
        <v>Data</v>
      </c>
      <c r="AL25" s="61">
        <f t="shared" si="1"/>
        <v>5740</v>
      </c>
    </row>
    <row r="26" spans="1:38" x14ac:dyDescent="0.25">
      <c r="A26" s="65" t="str">
        <f t="shared" si="0"/>
        <v>Data</v>
      </c>
      <c r="AL26" s="61">
        <f t="shared" si="1"/>
        <v>5285</v>
      </c>
    </row>
    <row r="27" spans="1:38" x14ac:dyDescent="0.25">
      <c r="A27" s="65" t="str">
        <f t="shared" si="0"/>
        <v>Data</v>
      </c>
      <c r="AL27" s="61">
        <f t="shared" si="1"/>
        <v>7858</v>
      </c>
    </row>
    <row r="28" spans="1:38" x14ac:dyDescent="0.25">
      <c r="A28" s="65" t="str">
        <f t="shared" si="0"/>
        <v>Data</v>
      </c>
      <c r="AL28" s="61">
        <f t="shared" si="1"/>
        <v>6451</v>
      </c>
    </row>
    <row r="29" spans="1:38" x14ac:dyDescent="0.25">
      <c r="A29" s="65" t="str">
        <f t="shared" si="0"/>
        <v>Data</v>
      </c>
      <c r="AL29" s="61">
        <f t="shared" si="1"/>
        <v>3260</v>
      </c>
    </row>
    <row r="30" spans="1:38" x14ac:dyDescent="0.25">
      <c r="A30" s="65" t="str">
        <f t="shared" si="0"/>
        <v>Data</v>
      </c>
      <c r="AL30" s="61">
        <f t="shared" si="1"/>
        <v>3989</v>
      </c>
    </row>
    <row r="31" spans="1:38" x14ac:dyDescent="0.25">
      <c r="A31" s="65" t="str">
        <f t="shared" si="0"/>
        <v>Data</v>
      </c>
      <c r="AL31" s="61">
        <f t="shared" si="1"/>
        <v>7950</v>
      </c>
    </row>
    <row r="32" spans="1:38" x14ac:dyDescent="0.25">
      <c r="A32" s="65" t="str">
        <f t="shared" si="0"/>
        <v>Data</v>
      </c>
      <c r="AL32" s="61">
        <f t="shared" si="1"/>
        <v>8511</v>
      </c>
    </row>
    <row r="33" spans="1:38" x14ac:dyDescent="0.25">
      <c r="A33" s="65" t="str">
        <f t="shared" si="0"/>
        <v>Data</v>
      </c>
      <c r="AL33" s="61">
        <f t="shared" si="1"/>
        <v>5520</v>
      </c>
    </row>
    <row r="34" spans="1:38" x14ac:dyDescent="0.25">
      <c r="A34" s="65" t="str">
        <f t="shared" ref="A34:A65" si="3">IF(C$2="Full Name","Data",ROUND(_xlfn.NORM.INV((AL34+1)/9173,68,3.5),1))</f>
        <v>Data</v>
      </c>
      <c r="AL34" s="61">
        <f t="shared" si="1"/>
        <v>7537</v>
      </c>
    </row>
    <row r="35" spans="1:38" x14ac:dyDescent="0.25">
      <c r="A35" s="65" t="str">
        <f t="shared" si="3"/>
        <v>Data</v>
      </c>
      <c r="AL35" s="61">
        <f t="shared" si="1"/>
        <v>3650</v>
      </c>
    </row>
    <row r="36" spans="1:38" x14ac:dyDescent="0.25">
      <c r="A36" s="65" t="str">
        <f t="shared" si="3"/>
        <v>Data</v>
      </c>
      <c r="AL36" s="61">
        <f t="shared" si="1"/>
        <v>8335</v>
      </c>
    </row>
    <row r="37" spans="1:38" x14ac:dyDescent="0.25">
      <c r="A37" s="65" t="str">
        <f t="shared" si="3"/>
        <v>Data</v>
      </c>
      <c r="AL37" s="61">
        <f t="shared" si="1"/>
        <v>9156</v>
      </c>
    </row>
    <row r="38" spans="1:38" x14ac:dyDescent="0.25">
      <c r="A38" s="65" t="str">
        <f t="shared" si="3"/>
        <v>Data</v>
      </c>
      <c r="AL38" s="61">
        <f t="shared" si="1"/>
        <v>6005</v>
      </c>
    </row>
    <row r="39" spans="1:38" x14ac:dyDescent="0.25">
      <c r="A39" s="65" t="str">
        <f t="shared" si="3"/>
        <v>Data</v>
      </c>
      <c r="AL39" s="61">
        <f t="shared" si="1"/>
        <v>8826</v>
      </c>
    </row>
    <row r="40" spans="1:38" x14ac:dyDescent="0.25">
      <c r="A40" s="65" t="str">
        <f t="shared" si="3"/>
        <v>Data</v>
      </c>
      <c r="AL40" s="61">
        <f t="shared" si="1"/>
        <v>211</v>
      </c>
    </row>
    <row r="41" spans="1:38" x14ac:dyDescent="0.25">
      <c r="A41" s="65" t="str">
        <f t="shared" si="3"/>
        <v>Data</v>
      </c>
      <c r="AL41" s="61">
        <f t="shared" si="1"/>
        <v>7100</v>
      </c>
    </row>
    <row r="42" spans="1:38" x14ac:dyDescent="0.25">
      <c r="A42" s="65" t="str">
        <f t="shared" si="3"/>
        <v>Data</v>
      </c>
      <c r="AL42" s="61">
        <f t="shared" si="1"/>
        <v>3037</v>
      </c>
    </row>
    <row r="43" spans="1:38" x14ac:dyDescent="0.25">
      <c r="A43" s="65" t="str">
        <f t="shared" si="3"/>
        <v>Data</v>
      </c>
      <c r="AL43" s="61">
        <f t="shared" si="1"/>
        <v>2186</v>
      </c>
    </row>
    <row r="44" spans="1:38" x14ac:dyDescent="0.25">
      <c r="A44" s="65" t="str">
        <f t="shared" si="3"/>
        <v>Data</v>
      </c>
      <c r="AL44" s="61">
        <f t="shared" si="1"/>
        <v>1475</v>
      </c>
    </row>
    <row r="45" spans="1:38" x14ac:dyDescent="0.25">
      <c r="A45" s="65" t="str">
        <f t="shared" si="3"/>
        <v>Data</v>
      </c>
      <c r="AL45" s="61">
        <f t="shared" si="1"/>
        <v>3500</v>
      </c>
    </row>
    <row r="46" spans="1:38" x14ac:dyDescent="0.25">
      <c r="A46" s="65" t="str">
        <f t="shared" si="3"/>
        <v>Data</v>
      </c>
      <c r="AL46" s="61">
        <f t="shared" si="1"/>
        <v>7369</v>
      </c>
    </row>
    <row r="47" spans="1:38" x14ac:dyDescent="0.25">
      <c r="A47" s="65" t="str">
        <f t="shared" si="3"/>
        <v>Data</v>
      </c>
      <c r="AL47" s="61">
        <f t="shared" si="1"/>
        <v>5870</v>
      </c>
    </row>
    <row r="48" spans="1:38" x14ac:dyDescent="0.25">
      <c r="A48" s="65" t="str">
        <f t="shared" si="3"/>
        <v>Data</v>
      </c>
      <c r="AL48" s="61">
        <f t="shared" si="1"/>
        <v>619</v>
      </c>
    </row>
    <row r="49" spans="1:38" x14ac:dyDescent="0.25">
      <c r="A49" s="65" t="str">
        <f t="shared" si="3"/>
        <v>Data</v>
      </c>
      <c r="AL49" s="61">
        <f t="shared" si="1"/>
        <v>8260</v>
      </c>
    </row>
    <row r="50" spans="1:38" x14ac:dyDescent="0.25">
      <c r="A50" s="65" t="str">
        <f t="shared" si="3"/>
        <v>Data</v>
      </c>
      <c r="AL50" s="61">
        <f t="shared" si="1"/>
        <v>8673</v>
      </c>
    </row>
    <row r="51" spans="1:38" x14ac:dyDescent="0.25">
      <c r="A51" s="65" t="str">
        <f t="shared" si="3"/>
        <v>Data</v>
      </c>
      <c r="AL51" s="61">
        <f t="shared" si="1"/>
        <v>4362</v>
      </c>
    </row>
    <row r="52" spans="1:38" x14ac:dyDescent="0.25">
      <c r="A52" s="65" t="str">
        <f t="shared" si="3"/>
        <v>Data</v>
      </c>
      <c r="AL52" s="61">
        <f t="shared" si="1"/>
        <v>1547</v>
      </c>
    </row>
    <row r="53" spans="1:38" x14ac:dyDescent="0.25">
      <c r="A53" s="65" t="str">
        <f t="shared" si="3"/>
        <v>Data</v>
      </c>
      <c r="AL53" s="61">
        <f t="shared" si="1"/>
        <v>9100</v>
      </c>
    </row>
    <row r="54" spans="1:38" x14ac:dyDescent="0.25">
      <c r="A54" s="65" t="str">
        <f t="shared" si="3"/>
        <v>Data</v>
      </c>
      <c r="AL54" s="61">
        <f t="shared" si="1"/>
        <v>6745</v>
      </c>
    </row>
    <row r="55" spans="1:38" x14ac:dyDescent="0.25">
      <c r="A55" s="65" t="str">
        <f t="shared" si="3"/>
        <v>Data</v>
      </c>
      <c r="AL55" s="61">
        <f t="shared" si="1"/>
        <v>6254</v>
      </c>
    </row>
    <row r="56" spans="1:38" x14ac:dyDescent="0.25">
      <c r="A56" s="65" t="str">
        <f t="shared" si="3"/>
        <v>Data</v>
      </c>
      <c r="AL56" s="61">
        <f t="shared" si="1"/>
        <v>6027</v>
      </c>
    </row>
    <row r="57" spans="1:38" x14ac:dyDescent="0.25">
      <c r="A57" s="65" t="str">
        <f t="shared" si="3"/>
        <v>Data</v>
      </c>
      <c r="AL57" s="61">
        <f t="shared" si="1"/>
        <v>4932</v>
      </c>
    </row>
    <row r="58" spans="1:38" x14ac:dyDescent="0.25">
      <c r="A58" s="65" t="str">
        <f t="shared" si="3"/>
        <v>Data</v>
      </c>
      <c r="AL58" s="61">
        <f t="shared" si="1"/>
        <v>1549</v>
      </c>
    </row>
    <row r="59" spans="1:38" x14ac:dyDescent="0.25">
      <c r="A59" s="65" t="str">
        <f t="shared" si="3"/>
        <v>Data</v>
      </c>
      <c r="AL59" s="61">
        <f t="shared" si="1"/>
        <v>8746</v>
      </c>
    </row>
    <row r="60" spans="1:38" x14ac:dyDescent="0.25">
      <c r="A60" s="65" t="str">
        <f t="shared" si="3"/>
        <v>Data</v>
      </c>
      <c r="AL60" s="61">
        <f t="shared" si="1"/>
        <v>5199</v>
      </c>
    </row>
    <row r="61" spans="1:38" x14ac:dyDescent="0.25">
      <c r="A61" s="65" t="str">
        <f t="shared" si="3"/>
        <v>Data</v>
      </c>
      <c r="AL61" s="61">
        <f t="shared" si="1"/>
        <v>4736</v>
      </c>
    </row>
    <row r="62" spans="1:38" x14ac:dyDescent="0.25">
      <c r="A62" s="65" t="str">
        <f t="shared" si="3"/>
        <v>Data</v>
      </c>
      <c r="AL62" s="61">
        <f t="shared" si="1"/>
        <v>8725</v>
      </c>
    </row>
    <row r="63" spans="1:38" x14ac:dyDescent="0.25">
      <c r="A63" s="65" t="str">
        <f t="shared" si="3"/>
        <v>Data</v>
      </c>
      <c r="AL63" s="61">
        <f t="shared" si="1"/>
        <v>4330</v>
      </c>
    </row>
    <row r="64" spans="1:38" x14ac:dyDescent="0.25">
      <c r="A64" s="65" t="str">
        <f t="shared" si="3"/>
        <v>Data</v>
      </c>
      <c r="AL64" s="61">
        <f t="shared" si="1"/>
        <v>7211</v>
      </c>
    </row>
    <row r="65" spans="1:38" x14ac:dyDescent="0.25">
      <c r="A65" s="65" t="str">
        <f t="shared" si="3"/>
        <v>Data</v>
      </c>
      <c r="AL65" s="61">
        <f t="shared" si="1"/>
        <v>6320</v>
      </c>
    </row>
    <row r="66" spans="1:38" x14ac:dyDescent="0.25">
      <c r="A66" s="65" t="str">
        <f t="shared" ref="A66:A97" si="4">IF(C$2="Full Name","Data",ROUND(_xlfn.NORM.INV((AL66+1)/9173,68,3.5),1))</f>
        <v>Data</v>
      </c>
      <c r="AL66" s="61">
        <f t="shared" si="1"/>
        <v>3517</v>
      </c>
    </row>
    <row r="67" spans="1:38" x14ac:dyDescent="0.25">
      <c r="A67" s="65" t="str">
        <f t="shared" si="4"/>
        <v>Data</v>
      </c>
      <c r="AL67" s="61">
        <f t="shared" si="1"/>
        <v>8946</v>
      </c>
    </row>
    <row r="68" spans="1:38" x14ac:dyDescent="0.25">
      <c r="A68" s="65" t="str">
        <f t="shared" si="4"/>
        <v>Data</v>
      </c>
      <c r="AL68" s="61">
        <f t="shared" ref="AL68:AL103" si="5">MOD(AL67*1103515245 + 12345,9172)</f>
        <v>6487</v>
      </c>
    </row>
    <row r="69" spans="1:38" x14ac:dyDescent="0.25">
      <c r="A69" s="65" t="str">
        <f t="shared" si="4"/>
        <v>Data</v>
      </c>
      <c r="AL69" s="61">
        <f t="shared" si="5"/>
        <v>6060</v>
      </c>
    </row>
    <row r="70" spans="1:38" x14ac:dyDescent="0.25">
      <c r="A70" s="65" t="str">
        <f t="shared" si="4"/>
        <v>Data</v>
      </c>
      <c r="AL70" s="61">
        <f t="shared" si="5"/>
        <v>3677</v>
      </c>
    </row>
    <row r="71" spans="1:38" x14ac:dyDescent="0.25">
      <c r="A71" s="65" t="str">
        <f t="shared" si="4"/>
        <v>Data</v>
      </c>
      <c r="AL71" s="61">
        <f t="shared" si="5"/>
        <v>8142</v>
      </c>
    </row>
    <row r="72" spans="1:38" x14ac:dyDescent="0.25">
      <c r="A72" s="65" t="str">
        <f t="shared" si="4"/>
        <v>Data</v>
      </c>
      <c r="AL72" s="61">
        <f t="shared" si="5"/>
        <v>2043</v>
      </c>
    </row>
    <row r="73" spans="1:38" x14ac:dyDescent="0.25">
      <c r="A73" s="65" t="str">
        <f t="shared" si="4"/>
        <v>Data</v>
      </c>
      <c r="AL73" s="61">
        <f t="shared" si="5"/>
        <v>3856</v>
      </c>
    </row>
    <row r="74" spans="1:38" x14ac:dyDescent="0.25">
      <c r="A74" s="65" t="str">
        <f t="shared" si="4"/>
        <v>Data</v>
      </c>
      <c r="AL74" s="61">
        <f t="shared" si="5"/>
        <v>8561</v>
      </c>
    </row>
    <row r="75" spans="1:38" x14ac:dyDescent="0.25">
      <c r="A75" s="65" t="str">
        <f t="shared" si="4"/>
        <v>Data</v>
      </c>
      <c r="AL75" s="61">
        <f t="shared" si="5"/>
        <v>5842</v>
      </c>
    </row>
    <row r="76" spans="1:38" x14ac:dyDescent="0.25">
      <c r="A76" s="65" t="str">
        <f t="shared" si="4"/>
        <v>Data</v>
      </c>
      <c r="AL76" s="61">
        <f t="shared" si="5"/>
        <v>5575</v>
      </c>
    </row>
    <row r="77" spans="1:38" x14ac:dyDescent="0.25">
      <c r="A77" s="65" t="str">
        <f t="shared" si="4"/>
        <v>Data</v>
      </c>
      <c r="AL77" s="61">
        <f t="shared" si="5"/>
        <v>2388</v>
      </c>
    </row>
    <row r="78" spans="1:38" x14ac:dyDescent="0.25">
      <c r="A78" s="65" t="str">
        <f t="shared" si="4"/>
        <v>Data</v>
      </c>
      <c r="AL78" s="61">
        <f t="shared" si="5"/>
        <v>2409</v>
      </c>
    </row>
    <row r="79" spans="1:38" x14ac:dyDescent="0.25">
      <c r="A79" s="65" t="str">
        <f t="shared" si="4"/>
        <v>Data</v>
      </c>
      <c r="AL79" s="61">
        <f t="shared" si="5"/>
        <v>3278</v>
      </c>
    </row>
    <row r="80" spans="1:38" x14ac:dyDescent="0.25">
      <c r="A80" s="65" t="str">
        <f t="shared" si="4"/>
        <v>Data</v>
      </c>
      <c r="AL80" s="61">
        <f t="shared" si="5"/>
        <v>803</v>
      </c>
    </row>
    <row r="81" spans="1:38" x14ac:dyDescent="0.25">
      <c r="A81" s="65" t="str">
        <f t="shared" si="4"/>
        <v>Data</v>
      </c>
      <c r="AL81" s="61">
        <f t="shared" si="5"/>
        <v>3208</v>
      </c>
    </row>
    <row r="82" spans="1:38" x14ac:dyDescent="0.25">
      <c r="A82" s="65" t="str">
        <f t="shared" si="4"/>
        <v>Data</v>
      </c>
      <c r="AL82" s="61">
        <f t="shared" si="5"/>
        <v>4021</v>
      </c>
    </row>
    <row r="83" spans="1:38" x14ac:dyDescent="0.25">
      <c r="A83" s="65" t="str">
        <f t="shared" si="4"/>
        <v>Data</v>
      </c>
      <c r="AL83" s="61">
        <f t="shared" si="5"/>
        <v>2286</v>
      </c>
    </row>
    <row r="84" spans="1:38" x14ac:dyDescent="0.25">
      <c r="A84" s="65" t="str">
        <f t="shared" si="4"/>
        <v>Data</v>
      </c>
      <c r="AL84" s="61">
        <f t="shared" si="5"/>
        <v>2119</v>
      </c>
    </row>
    <row r="85" spans="1:38" x14ac:dyDescent="0.25">
      <c r="A85" s="65" t="str">
        <f t="shared" si="4"/>
        <v>Data</v>
      </c>
      <c r="AL85" s="61">
        <f t="shared" si="5"/>
        <v>8748</v>
      </c>
    </row>
    <row r="86" spans="1:38" x14ac:dyDescent="0.25">
      <c r="A86" s="65" t="str">
        <f t="shared" si="4"/>
        <v>Data</v>
      </c>
      <c r="AL86" s="61">
        <f t="shared" si="5"/>
        <v>4845</v>
      </c>
    </row>
    <row r="87" spans="1:38" x14ac:dyDescent="0.25">
      <c r="A87" s="65" t="str">
        <f t="shared" si="4"/>
        <v>Data</v>
      </c>
      <c r="AL87" s="61">
        <f t="shared" si="5"/>
        <v>3190</v>
      </c>
    </row>
    <row r="88" spans="1:38" x14ac:dyDescent="0.25">
      <c r="A88" s="65" t="str">
        <f t="shared" si="4"/>
        <v>Data</v>
      </c>
      <c r="AL88" s="61">
        <f t="shared" si="5"/>
        <v>7207</v>
      </c>
    </row>
    <row r="89" spans="1:38" x14ac:dyDescent="0.25">
      <c r="A89" s="65" t="str">
        <f t="shared" si="4"/>
        <v>Data</v>
      </c>
      <c r="AL89" s="61">
        <f t="shared" si="5"/>
        <v>7028</v>
      </c>
    </row>
    <row r="90" spans="1:38" x14ac:dyDescent="0.25">
      <c r="A90" s="65" t="str">
        <f t="shared" si="4"/>
        <v>Data</v>
      </c>
      <c r="AL90" s="61">
        <f t="shared" si="5"/>
        <v>6609</v>
      </c>
    </row>
    <row r="91" spans="1:38" x14ac:dyDescent="0.25">
      <c r="A91" s="65" t="str">
        <f t="shared" si="4"/>
        <v>Data</v>
      </c>
      <c r="AL91" s="61">
        <f t="shared" si="5"/>
        <v>2810</v>
      </c>
    </row>
    <row r="92" spans="1:38" x14ac:dyDescent="0.25">
      <c r="A92" s="65" t="str">
        <f t="shared" si="4"/>
        <v>Data</v>
      </c>
      <c r="AL92" s="61">
        <f t="shared" si="5"/>
        <v>1091</v>
      </c>
    </row>
    <row r="93" spans="1:38" x14ac:dyDescent="0.25">
      <c r="A93" s="65" t="str">
        <f t="shared" si="4"/>
        <v>Data</v>
      </c>
      <c r="AL93" s="61">
        <f t="shared" si="5"/>
        <v>7264</v>
      </c>
    </row>
    <row r="94" spans="1:38" x14ac:dyDescent="0.25">
      <c r="A94" s="65" t="str">
        <f t="shared" si="4"/>
        <v>Data</v>
      </c>
      <c r="AL94" s="61">
        <f t="shared" si="5"/>
        <v>1525</v>
      </c>
    </row>
    <row r="95" spans="1:38" x14ac:dyDescent="0.25">
      <c r="A95" s="65" t="str">
        <f t="shared" si="4"/>
        <v>Data</v>
      </c>
      <c r="AL95" s="61">
        <f t="shared" si="5"/>
        <v>3822</v>
      </c>
    </row>
    <row r="96" spans="1:38" x14ac:dyDescent="0.25">
      <c r="A96" s="65" t="str">
        <f t="shared" si="4"/>
        <v>Data</v>
      </c>
      <c r="AL96" s="61">
        <f t="shared" si="5"/>
        <v>5407</v>
      </c>
    </row>
    <row r="97" spans="1:38" x14ac:dyDescent="0.25">
      <c r="A97" s="65" t="str">
        <f t="shared" si="4"/>
        <v>Data</v>
      </c>
      <c r="AL97" s="61">
        <f t="shared" si="5"/>
        <v>4608</v>
      </c>
    </row>
    <row r="98" spans="1:38" x14ac:dyDescent="0.25">
      <c r="A98" s="65" t="str">
        <f t="shared" ref="A98:A103" si="6">IF(C$2="Full Name","Data",ROUND(_xlfn.NORM.INV((AL98+1)/9173,68,3.5),1))</f>
        <v>Data</v>
      </c>
      <c r="AL98" s="61">
        <f t="shared" si="5"/>
        <v>3865</v>
      </c>
    </row>
    <row r="99" spans="1:38" x14ac:dyDescent="0.25">
      <c r="A99" s="65" t="str">
        <f t="shared" si="6"/>
        <v>Data</v>
      </c>
      <c r="AL99" s="61">
        <f t="shared" si="5"/>
        <v>2382</v>
      </c>
    </row>
    <row r="100" spans="1:38" x14ac:dyDescent="0.25">
      <c r="A100" s="65" t="str">
        <f t="shared" si="6"/>
        <v>Data</v>
      </c>
      <c r="AL100" s="61">
        <f t="shared" si="5"/>
        <v>3471</v>
      </c>
    </row>
    <row r="101" spans="1:38" x14ac:dyDescent="0.25">
      <c r="A101" s="65" t="str">
        <f t="shared" si="6"/>
        <v>Data</v>
      </c>
      <c r="AL101" s="61">
        <f t="shared" si="5"/>
        <v>7916</v>
      </c>
    </row>
    <row r="102" spans="1:38" x14ac:dyDescent="0.25">
      <c r="A102" s="65" t="str">
        <f t="shared" si="6"/>
        <v>Data</v>
      </c>
      <c r="AL102" s="61">
        <f t="shared" si="5"/>
        <v>5357</v>
      </c>
    </row>
    <row r="103" spans="1:38" x14ac:dyDescent="0.25">
      <c r="A103" s="65" t="str">
        <f t="shared" si="6"/>
        <v>Data</v>
      </c>
      <c r="AL103" s="61">
        <f t="shared" si="5"/>
        <v>4286</v>
      </c>
    </row>
  </sheetData>
  <sheetProtection algorithmName="SHA-512" hashValue="txSjndbEO4d7KAF7kPDf4pvb/HVWia80+3hfGNN+wDu8hC7L9TcMCeFh32TefTEpgkCE9S0OgzKAg4/cjm9VzQ==" saltValue="WsMMmD+V6Z0vAnB5NRL0zA==" spinCount="100000" sheet="1" formatCells="0" formatColumns="0" insertColumns="0" insertHyperlinks="0"/>
  <dataConsolidate/>
  <customSheetViews>
    <customSheetView guid="{8A50E3A6-4261-4BD1-A94F-918D0E3EEAC3}" hiddenColumns="1">
      <selection activeCell="C2" sqref="C2"/>
      <pageMargins left="0.7" right="0.7" top="0.75" bottom="0.75" header="0.3" footer="0.3"/>
      <pageSetup orientation="portrait" r:id="rId1"/>
    </customSheetView>
  </customSheetViews>
  <mergeCells count="5">
    <mergeCell ref="L1:Q17"/>
    <mergeCell ref="C15:D15"/>
    <mergeCell ref="F4:J4"/>
    <mergeCell ref="F17:J17"/>
    <mergeCell ref="F1:H2"/>
  </mergeCells>
  <conditionalFormatting sqref="D5:D11 D13 F6:G16 J6:J16 D16">
    <cfRule type="expression" dxfId="3" priority="5">
      <formula>OR(D5="formula",ISBLANK(D5))</formula>
    </cfRule>
  </conditionalFormatting>
  <conditionalFormatting sqref="D12">
    <cfRule type="expression" dxfId="2" priority="4">
      <formula>D12="number"</formula>
    </cfRule>
  </conditionalFormatting>
  <conditionalFormatting sqref="C2">
    <cfRule type="expression" dxfId="1" priority="3">
      <formula>OR(ISBLANK(C2),C2="Name")</formula>
    </cfRule>
  </conditionalFormatting>
  <conditionalFormatting sqref="I6:I16">
    <cfRule type="expression" dxfId="0" priority="1">
      <formula>OR(I6="formula",ISBLANK(I6))</formula>
    </cfRule>
  </conditionalFormatting>
  <dataValidations count="1">
    <dataValidation type="custom" errorStyle="warning" allowBlank="1" showInputMessage="1" showErrorMessage="1" error="A formula should be entered." sqref="D5:D11 D13 F6:G16 D16 I6:J16" xr:uid="{00000000-0002-0000-0300-000000000000}">
      <formula1>_xlfn.ISFORMULA(D5)</formula1>
    </dataValidation>
  </dataValidation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103"/>
  <sheetViews>
    <sheetView workbookViewId="0">
      <selection activeCell="A2" sqref="A2"/>
    </sheetView>
  </sheetViews>
  <sheetFormatPr defaultRowHeight="15" x14ac:dyDescent="0.25"/>
  <cols>
    <col min="1" max="1" width="14.5703125" style="31" customWidth="1"/>
  </cols>
  <sheetData>
    <row r="1" spans="1:1" x14ac:dyDescent="0.25">
      <c r="A1" s="30" t="s">
        <v>47</v>
      </c>
    </row>
    <row r="2" spans="1:1" x14ac:dyDescent="0.25">
      <c r="A2" s="32">
        <f ca="1">ROUND(NORMINV(RAND(),68,3.75),1)</f>
        <v>65.5</v>
      </c>
    </row>
    <row r="3" spans="1:1" x14ac:dyDescent="0.25">
      <c r="A3" s="32">
        <f t="shared" ref="A3:A66" ca="1" si="0">ROUND(NORMINV(RAND(),68,3.75),1)</f>
        <v>71.099999999999994</v>
      </c>
    </row>
    <row r="4" spans="1:1" x14ac:dyDescent="0.25">
      <c r="A4" s="32">
        <f t="shared" ca="1" si="0"/>
        <v>64.900000000000006</v>
      </c>
    </row>
    <row r="5" spans="1:1" x14ac:dyDescent="0.25">
      <c r="A5" s="32">
        <f t="shared" ca="1" si="0"/>
        <v>64.7</v>
      </c>
    </row>
    <row r="6" spans="1:1" x14ac:dyDescent="0.25">
      <c r="A6" s="32">
        <f t="shared" ca="1" si="0"/>
        <v>67.2</v>
      </c>
    </row>
    <row r="7" spans="1:1" x14ac:dyDescent="0.25">
      <c r="A7" s="32">
        <f t="shared" ca="1" si="0"/>
        <v>66.400000000000006</v>
      </c>
    </row>
    <row r="8" spans="1:1" x14ac:dyDescent="0.25">
      <c r="A8" s="32">
        <f t="shared" ca="1" si="0"/>
        <v>71.3</v>
      </c>
    </row>
    <row r="9" spans="1:1" x14ac:dyDescent="0.25">
      <c r="A9" s="32">
        <f t="shared" ca="1" si="0"/>
        <v>73.900000000000006</v>
      </c>
    </row>
    <row r="10" spans="1:1" x14ac:dyDescent="0.25">
      <c r="A10" s="32">
        <f t="shared" ca="1" si="0"/>
        <v>72.900000000000006</v>
      </c>
    </row>
    <row r="11" spans="1:1" x14ac:dyDescent="0.25">
      <c r="A11" s="32">
        <f t="shared" ca="1" si="0"/>
        <v>66.900000000000006</v>
      </c>
    </row>
    <row r="12" spans="1:1" x14ac:dyDescent="0.25">
      <c r="A12" s="32">
        <f t="shared" ca="1" si="0"/>
        <v>77.5</v>
      </c>
    </row>
    <row r="13" spans="1:1" x14ac:dyDescent="0.25">
      <c r="A13" s="32">
        <f t="shared" ca="1" si="0"/>
        <v>64.7</v>
      </c>
    </row>
    <row r="14" spans="1:1" x14ac:dyDescent="0.25">
      <c r="A14" s="32">
        <f t="shared" ca="1" si="0"/>
        <v>66.400000000000006</v>
      </c>
    </row>
    <row r="15" spans="1:1" x14ac:dyDescent="0.25">
      <c r="A15" s="32">
        <f t="shared" ca="1" si="0"/>
        <v>64</v>
      </c>
    </row>
    <row r="16" spans="1:1" x14ac:dyDescent="0.25">
      <c r="A16" s="32">
        <f t="shared" ca="1" si="0"/>
        <v>68.2</v>
      </c>
    </row>
    <row r="17" spans="1:1" x14ac:dyDescent="0.25">
      <c r="A17" s="32">
        <f t="shared" ca="1" si="0"/>
        <v>67.099999999999994</v>
      </c>
    </row>
    <row r="18" spans="1:1" x14ac:dyDescent="0.25">
      <c r="A18" s="32">
        <f t="shared" ca="1" si="0"/>
        <v>74.900000000000006</v>
      </c>
    </row>
    <row r="19" spans="1:1" x14ac:dyDescent="0.25">
      <c r="A19" s="32">
        <f t="shared" ca="1" si="0"/>
        <v>66.599999999999994</v>
      </c>
    </row>
    <row r="20" spans="1:1" x14ac:dyDescent="0.25">
      <c r="A20" s="32">
        <f t="shared" ca="1" si="0"/>
        <v>69.2</v>
      </c>
    </row>
    <row r="21" spans="1:1" x14ac:dyDescent="0.25">
      <c r="A21" s="32">
        <f t="shared" ca="1" si="0"/>
        <v>71.3</v>
      </c>
    </row>
    <row r="22" spans="1:1" x14ac:dyDescent="0.25">
      <c r="A22" s="32">
        <f t="shared" ca="1" si="0"/>
        <v>62.9</v>
      </c>
    </row>
    <row r="23" spans="1:1" x14ac:dyDescent="0.25">
      <c r="A23" s="32">
        <f t="shared" ca="1" si="0"/>
        <v>63.5</v>
      </c>
    </row>
    <row r="24" spans="1:1" x14ac:dyDescent="0.25">
      <c r="A24" s="32">
        <f t="shared" ca="1" si="0"/>
        <v>68.900000000000006</v>
      </c>
    </row>
    <row r="25" spans="1:1" x14ac:dyDescent="0.25">
      <c r="A25" s="32">
        <f t="shared" ca="1" si="0"/>
        <v>68.400000000000006</v>
      </c>
    </row>
    <row r="26" spans="1:1" x14ac:dyDescent="0.25">
      <c r="A26" s="32">
        <f t="shared" ca="1" si="0"/>
        <v>64.099999999999994</v>
      </c>
    </row>
    <row r="27" spans="1:1" x14ac:dyDescent="0.25">
      <c r="A27" s="32">
        <f t="shared" ca="1" si="0"/>
        <v>68.7</v>
      </c>
    </row>
    <row r="28" spans="1:1" x14ac:dyDescent="0.25">
      <c r="A28" s="32">
        <f t="shared" ca="1" si="0"/>
        <v>63.8</v>
      </c>
    </row>
    <row r="29" spans="1:1" x14ac:dyDescent="0.25">
      <c r="A29" s="32">
        <f t="shared" ca="1" si="0"/>
        <v>69.7</v>
      </c>
    </row>
    <row r="30" spans="1:1" x14ac:dyDescent="0.25">
      <c r="A30" s="32">
        <f t="shared" ca="1" si="0"/>
        <v>64.400000000000006</v>
      </c>
    </row>
    <row r="31" spans="1:1" x14ac:dyDescent="0.25">
      <c r="A31" s="32">
        <f t="shared" ca="1" si="0"/>
        <v>71.2</v>
      </c>
    </row>
    <row r="32" spans="1:1" x14ac:dyDescent="0.25">
      <c r="A32" s="32">
        <f t="shared" ca="1" si="0"/>
        <v>64</v>
      </c>
    </row>
    <row r="33" spans="1:1" x14ac:dyDescent="0.25">
      <c r="A33" s="32">
        <f t="shared" ca="1" si="0"/>
        <v>68</v>
      </c>
    </row>
    <row r="34" spans="1:1" x14ac:dyDescent="0.25">
      <c r="A34" s="32">
        <f t="shared" ca="1" si="0"/>
        <v>68.599999999999994</v>
      </c>
    </row>
    <row r="35" spans="1:1" x14ac:dyDescent="0.25">
      <c r="A35" s="32">
        <f t="shared" ca="1" si="0"/>
        <v>64.2</v>
      </c>
    </row>
    <row r="36" spans="1:1" x14ac:dyDescent="0.25">
      <c r="A36" s="32">
        <f t="shared" ca="1" si="0"/>
        <v>67.5</v>
      </c>
    </row>
    <row r="37" spans="1:1" x14ac:dyDescent="0.25">
      <c r="A37" s="32">
        <f t="shared" ca="1" si="0"/>
        <v>74.7</v>
      </c>
    </row>
    <row r="38" spans="1:1" x14ac:dyDescent="0.25">
      <c r="A38" s="32">
        <f t="shared" ca="1" si="0"/>
        <v>69.3</v>
      </c>
    </row>
    <row r="39" spans="1:1" x14ac:dyDescent="0.25">
      <c r="A39" s="32">
        <f t="shared" ca="1" si="0"/>
        <v>67</v>
      </c>
    </row>
    <row r="40" spans="1:1" x14ac:dyDescent="0.25">
      <c r="A40" s="32">
        <f t="shared" ca="1" si="0"/>
        <v>71.900000000000006</v>
      </c>
    </row>
    <row r="41" spans="1:1" x14ac:dyDescent="0.25">
      <c r="A41" s="32">
        <f t="shared" ca="1" si="0"/>
        <v>74.900000000000006</v>
      </c>
    </row>
    <row r="42" spans="1:1" x14ac:dyDescent="0.25">
      <c r="A42" s="32">
        <f t="shared" ca="1" si="0"/>
        <v>71.599999999999994</v>
      </c>
    </row>
    <row r="43" spans="1:1" x14ac:dyDescent="0.25">
      <c r="A43" s="32">
        <f t="shared" ca="1" si="0"/>
        <v>67.3</v>
      </c>
    </row>
    <row r="44" spans="1:1" x14ac:dyDescent="0.25">
      <c r="A44" s="32">
        <f t="shared" ca="1" si="0"/>
        <v>63.4</v>
      </c>
    </row>
    <row r="45" spans="1:1" x14ac:dyDescent="0.25">
      <c r="A45" s="32">
        <f t="shared" ca="1" si="0"/>
        <v>62.5</v>
      </c>
    </row>
    <row r="46" spans="1:1" x14ac:dyDescent="0.25">
      <c r="A46" s="32">
        <f t="shared" ca="1" si="0"/>
        <v>67.900000000000006</v>
      </c>
    </row>
    <row r="47" spans="1:1" x14ac:dyDescent="0.25">
      <c r="A47" s="32">
        <f t="shared" ca="1" si="0"/>
        <v>75.2</v>
      </c>
    </row>
    <row r="48" spans="1:1" x14ac:dyDescent="0.25">
      <c r="A48" s="32">
        <f t="shared" ca="1" si="0"/>
        <v>64.3</v>
      </c>
    </row>
    <row r="49" spans="1:1" x14ac:dyDescent="0.25">
      <c r="A49" s="32">
        <f t="shared" ca="1" si="0"/>
        <v>67.400000000000006</v>
      </c>
    </row>
    <row r="50" spans="1:1" x14ac:dyDescent="0.25">
      <c r="A50" s="32">
        <f t="shared" ca="1" si="0"/>
        <v>65.5</v>
      </c>
    </row>
    <row r="51" spans="1:1" x14ac:dyDescent="0.25">
      <c r="A51" s="32">
        <f t="shared" ca="1" si="0"/>
        <v>67.7</v>
      </c>
    </row>
    <row r="52" spans="1:1" x14ac:dyDescent="0.25">
      <c r="A52" s="32">
        <f t="shared" ca="1" si="0"/>
        <v>69.8</v>
      </c>
    </row>
    <row r="53" spans="1:1" x14ac:dyDescent="0.25">
      <c r="A53" s="32">
        <f t="shared" ca="1" si="0"/>
        <v>72.8</v>
      </c>
    </row>
    <row r="54" spans="1:1" x14ac:dyDescent="0.25">
      <c r="A54" s="32">
        <f t="shared" ca="1" si="0"/>
        <v>66.8</v>
      </c>
    </row>
    <row r="55" spans="1:1" x14ac:dyDescent="0.25">
      <c r="A55" s="32">
        <f t="shared" ca="1" si="0"/>
        <v>62.2</v>
      </c>
    </row>
    <row r="56" spans="1:1" x14ac:dyDescent="0.25">
      <c r="A56" s="32">
        <f t="shared" ca="1" si="0"/>
        <v>63.4</v>
      </c>
    </row>
    <row r="57" spans="1:1" x14ac:dyDescent="0.25">
      <c r="A57" s="32">
        <f t="shared" ca="1" si="0"/>
        <v>74.400000000000006</v>
      </c>
    </row>
    <row r="58" spans="1:1" x14ac:dyDescent="0.25">
      <c r="A58" s="32">
        <f t="shared" ca="1" si="0"/>
        <v>65.8</v>
      </c>
    </row>
    <row r="59" spans="1:1" x14ac:dyDescent="0.25">
      <c r="A59" s="32">
        <f t="shared" ca="1" si="0"/>
        <v>66.099999999999994</v>
      </c>
    </row>
    <row r="60" spans="1:1" x14ac:dyDescent="0.25">
      <c r="A60" s="32">
        <f t="shared" ca="1" si="0"/>
        <v>76</v>
      </c>
    </row>
    <row r="61" spans="1:1" x14ac:dyDescent="0.25">
      <c r="A61" s="32">
        <f t="shared" ca="1" si="0"/>
        <v>74.5</v>
      </c>
    </row>
    <row r="62" spans="1:1" x14ac:dyDescent="0.25">
      <c r="A62" s="32">
        <f t="shared" ca="1" si="0"/>
        <v>73.3</v>
      </c>
    </row>
    <row r="63" spans="1:1" x14ac:dyDescent="0.25">
      <c r="A63" s="32">
        <f t="shared" ca="1" si="0"/>
        <v>72.8</v>
      </c>
    </row>
    <row r="64" spans="1:1" x14ac:dyDescent="0.25">
      <c r="A64" s="32">
        <f t="shared" ca="1" si="0"/>
        <v>66.7</v>
      </c>
    </row>
    <row r="65" spans="1:1" x14ac:dyDescent="0.25">
      <c r="A65" s="32">
        <f t="shared" ca="1" si="0"/>
        <v>67</v>
      </c>
    </row>
    <row r="66" spans="1:1" x14ac:dyDescent="0.25">
      <c r="A66" s="32">
        <f t="shared" ca="1" si="0"/>
        <v>70.2</v>
      </c>
    </row>
    <row r="67" spans="1:1" x14ac:dyDescent="0.25">
      <c r="A67" s="32">
        <f t="shared" ref="A67:A103" ca="1" si="1">ROUND(NORMINV(RAND(),68,3.75),1)</f>
        <v>70.599999999999994</v>
      </c>
    </row>
    <row r="68" spans="1:1" x14ac:dyDescent="0.25">
      <c r="A68" s="32">
        <f t="shared" ca="1" si="1"/>
        <v>69.3</v>
      </c>
    </row>
    <row r="69" spans="1:1" x14ac:dyDescent="0.25">
      <c r="A69" s="32">
        <f t="shared" ca="1" si="1"/>
        <v>67.900000000000006</v>
      </c>
    </row>
    <row r="70" spans="1:1" x14ac:dyDescent="0.25">
      <c r="A70" s="32">
        <f t="shared" ca="1" si="1"/>
        <v>66.8</v>
      </c>
    </row>
    <row r="71" spans="1:1" x14ac:dyDescent="0.25">
      <c r="A71" s="32">
        <f t="shared" ca="1" si="1"/>
        <v>71</v>
      </c>
    </row>
    <row r="72" spans="1:1" x14ac:dyDescent="0.25">
      <c r="A72" s="32">
        <f t="shared" ca="1" si="1"/>
        <v>63.7</v>
      </c>
    </row>
    <row r="73" spans="1:1" x14ac:dyDescent="0.25">
      <c r="A73" s="32">
        <f t="shared" ca="1" si="1"/>
        <v>67.5</v>
      </c>
    </row>
    <row r="74" spans="1:1" x14ac:dyDescent="0.25">
      <c r="A74" s="32">
        <f t="shared" ca="1" si="1"/>
        <v>65.900000000000006</v>
      </c>
    </row>
    <row r="75" spans="1:1" x14ac:dyDescent="0.25">
      <c r="A75" s="32">
        <f t="shared" ca="1" si="1"/>
        <v>63</v>
      </c>
    </row>
    <row r="76" spans="1:1" x14ac:dyDescent="0.25">
      <c r="A76" s="32">
        <f t="shared" ca="1" si="1"/>
        <v>70.599999999999994</v>
      </c>
    </row>
    <row r="77" spans="1:1" x14ac:dyDescent="0.25">
      <c r="A77" s="32">
        <f t="shared" ca="1" si="1"/>
        <v>66</v>
      </c>
    </row>
    <row r="78" spans="1:1" x14ac:dyDescent="0.25">
      <c r="A78" s="32">
        <f t="shared" ca="1" si="1"/>
        <v>74.3</v>
      </c>
    </row>
    <row r="79" spans="1:1" x14ac:dyDescent="0.25">
      <c r="A79" s="32">
        <f t="shared" ca="1" si="1"/>
        <v>70.2</v>
      </c>
    </row>
    <row r="80" spans="1:1" x14ac:dyDescent="0.25">
      <c r="A80" s="32">
        <f t="shared" ca="1" si="1"/>
        <v>66.099999999999994</v>
      </c>
    </row>
    <row r="81" spans="1:1" x14ac:dyDescent="0.25">
      <c r="A81" s="32">
        <f t="shared" ca="1" si="1"/>
        <v>68.599999999999994</v>
      </c>
    </row>
    <row r="82" spans="1:1" x14ac:dyDescent="0.25">
      <c r="A82" s="32">
        <f t="shared" ca="1" si="1"/>
        <v>65.900000000000006</v>
      </c>
    </row>
    <row r="83" spans="1:1" x14ac:dyDescent="0.25">
      <c r="A83" s="32">
        <f t="shared" ca="1" si="1"/>
        <v>66.2</v>
      </c>
    </row>
    <row r="84" spans="1:1" x14ac:dyDescent="0.25">
      <c r="A84" s="32">
        <f t="shared" ca="1" si="1"/>
        <v>63.3</v>
      </c>
    </row>
    <row r="85" spans="1:1" x14ac:dyDescent="0.25">
      <c r="A85" s="32">
        <f t="shared" ca="1" si="1"/>
        <v>59.4</v>
      </c>
    </row>
    <row r="86" spans="1:1" x14ac:dyDescent="0.25">
      <c r="A86" s="32">
        <f t="shared" ca="1" si="1"/>
        <v>67.5</v>
      </c>
    </row>
    <row r="87" spans="1:1" x14ac:dyDescent="0.25">
      <c r="A87" s="32">
        <f t="shared" ca="1" si="1"/>
        <v>73.400000000000006</v>
      </c>
    </row>
    <row r="88" spans="1:1" x14ac:dyDescent="0.25">
      <c r="A88" s="32">
        <f t="shared" ca="1" si="1"/>
        <v>61.7</v>
      </c>
    </row>
    <row r="89" spans="1:1" x14ac:dyDescent="0.25">
      <c r="A89" s="32">
        <f t="shared" ca="1" si="1"/>
        <v>72.5</v>
      </c>
    </row>
    <row r="90" spans="1:1" x14ac:dyDescent="0.25">
      <c r="A90" s="32">
        <f t="shared" ca="1" si="1"/>
        <v>64.900000000000006</v>
      </c>
    </row>
    <row r="91" spans="1:1" x14ac:dyDescent="0.25">
      <c r="A91" s="32">
        <f t="shared" ca="1" si="1"/>
        <v>69.099999999999994</v>
      </c>
    </row>
    <row r="92" spans="1:1" x14ac:dyDescent="0.25">
      <c r="A92" s="32">
        <f t="shared" ca="1" si="1"/>
        <v>70.599999999999994</v>
      </c>
    </row>
    <row r="93" spans="1:1" x14ac:dyDescent="0.25">
      <c r="A93" s="32">
        <f t="shared" ca="1" si="1"/>
        <v>71.400000000000006</v>
      </c>
    </row>
    <row r="94" spans="1:1" x14ac:dyDescent="0.25">
      <c r="A94" s="32">
        <f t="shared" ca="1" si="1"/>
        <v>67.8</v>
      </c>
    </row>
    <row r="95" spans="1:1" x14ac:dyDescent="0.25">
      <c r="A95" s="32">
        <f t="shared" ca="1" si="1"/>
        <v>72.2</v>
      </c>
    </row>
    <row r="96" spans="1:1" x14ac:dyDescent="0.25">
      <c r="A96" s="32">
        <f t="shared" ca="1" si="1"/>
        <v>65.8</v>
      </c>
    </row>
    <row r="97" spans="1:1" x14ac:dyDescent="0.25">
      <c r="A97" s="32">
        <f t="shared" ca="1" si="1"/>
        <v>66.3</v>
      </c>
    </row>
    <row r="98" spans="1:1" x14ac:dyDescent="0.25">
      <c r="A98" s="32">
        <f t="shared" ca="1" si="1"/>
        <v>67.8</v>
      </c>
    </row>
    <row r="99" spans="1:1" x14ac:dyDescent="0.25">
      <c r="A99" s="32">
        <f t="shared" ca="1" si="1"/>
        <v>69</v>
      </c>
    </row>
    <row r="100" spans="1:1" x14ac:dyDescent="0.25">
      <c r="A100" s="32">
        <f t="shared" ca="1" si="1"/>
        <v>72.400000000000006</v>
      </c>
    </row>
    <row r="101" spans="1:1" x14ac:dyDescent="0.25">
      <c r="A101" s="32">
        <f t="shared" ca="1" si="1"/>
        <v>76.2</v>
      </c>
    </row>
    <row r="102" spans="1:1" x14ac:dyDescent="0.25">
      <c r="A102" s="32">
        <f t="shared" ca="1" si="1"/>
        <v>70.599999999999994</v>
      </c>
    </row>
    <row r="103" spans="1:1" x14ac:dyDescent="0.25">
      <c r="A103" s="32">
        <f t="shared" ca="1" si="1"/>
        <v>64.2</v>
      </c>
    </row>
  </sheetData>
  <customSheetViews>
    <customSheetView guid="{8A50E3A6-4261-4BD1-A94F-918D0E3EEAC3}" state="hidden">
      <selection activeCell="A2" sqref="A2"/>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3549B4B28D9F943A982D0226625FC00" ma:contentTypeVersion="0" ma:contentTypeDescription="Create a new document." ma:contentTypeScope="" ma:versionID="4a140e0db7027d79b899a8bb6f2ef7e1">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F1EF20-95AB-4016-A693-6625F3A67214}">
  <ds:schemaRefs>
    <ds:schemaRef ds:uri="http://schemas.microsoft.com/sharepoint/v3/contenttype/forms"/>
  </ds:schemaRefs>
</ds:datastoreItem>
</file>

<file path=customXml/itemProps2.xml><?xml version="1.0" encoding="utf-8"?>
<ds:datastoreItem xmlns:ds="http://schemas.openxmlformats.org/officeDocument/2006/customXml" ds:itemID="{924A8F3D-57F5-4941-A32A-55B7F7F7AF07}">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3F453E7-71A6-46B5-892F-54845D91F9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Grading Sheet</vt:lpstr>
      <vt:lpstr>Budget Expenses</vt:lpstr>
      <vt:lpstr>Loans</vt:lpstr>
      <vt:lpstr>Stats</vt:lpstr>
      <vt:lpstr>Data</vt:lpstr>
      <vt:lpstr>height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Major Assignment 1 082619</dc:title>
  <dc:creator>math@gcu.edu</dc:creator>
  <cp:lastModifiedBy>Kolawole Rasheed</cp:lastModifiedBy>
  <cp:lastPrinted>2018-06-07T18:49:59Z</cp:lastPrinted>
  <dcterms:created xsi:type="dcterms:W3CDTF">2015-12-21T23:48:09Z</dcterms:created>
  <dcterms:modified xsi:type="dcterms:W3CDTF">2020-05-24T17:29:47Z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0x010100A3549B4B28D9F943A982D0226625FC00</vt:lpwstr>
  </property>
  <property fmtid="{D5CDD505-2E9C-101B-9397-08002B2CF9AE}" pid="3" name="DocumentDepartment">
    <vt:lpwstr>3;#Academic Program and Course Development|59abafec-cbf5-4238-a796-a3b74278f4db</vt:lpwstr>
  </property>
  <property fmtid="{D5CDD505-2E9C-101B-9397-08002B2CF9AE}" pid="4" name="TaxKeyword">
    <vt:lpwstr/>
  </property>
  <property fmtid="{D5CDD505-2E9C-101B-9397-08002B2CF9AE}" pid="5" name="SecurityClassification">
    <vt:lpwstr>2;#Internal|98311b30-b9e9-4d4f-9f64-0688c0d4a234</vt:lpwstr>
  </property>
  <property fmtid="{D5CDD505-2E9C-101B-9397-08002B2CF9AE}" pid="6" name="DocumentBusinessValue">
    <vt:lpwstr>1;#Normal|581d4866-74cc-43f1-bef1-bb304cbfeaa5</vt:lpwstr>
  </property>
  <property fmtid="{D5CDD505-2E9C-101B-9397-08002B2CF9AE}" pid="7" name="DocumentStatus">
    <vt:lpwstr/>
  </property>
  <property fmtid="{D5CDD505-2E9C-101B-9397-08002B2CF9AE}" pid="8" name="DocumentSubject">
    <vt:lpwstr/>
  </property>
  <property fmtid="{D5CDD505-2E9C-101B-9397-08002B2CF9AE}" pid="9" name="DocumentType">
    <vt:lpwstr/>
  </property>
  <property fmtid="{D5CDD505-2E9C-101B-9397-08002B2CF9AE}" pid="10" name="DocumentCategory">
    <vt:lpwstr/>
  </property>
</Properties>
</file>